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749BC26D-5220-44EA-A401-81F3B15CC6D2}" xr6:coauthVersionLast="31" xr6:coauthVersionMax="31" xr10:uidLastSave="{00000000-0000-0000-0000-000000000000}"/>
  <workbookProtection workbookAlgorithmName="SHA-512" workbookHashValue="vAubk2E348bB1966QCdGXtItnwHmMRo5aocw46Y7JbLPiIgNjA0gIx9pBJl0NS5w6ia5HDsqsM4NHZSHfud/oQ==" workbookSaltValue="1ncmuflGsNsV4O48G+8TSQ==" workbookSpinCount="100000" lockStructure="1"/>
  <bookViews>
    <workbookView xWindow="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dXdata!$A$16:$AH$49</definedName>
    <definedName name="DATA" localSheetId="3">'dXdata - Annual'!$F$12:$I$46</definedName>
    <definedName name="DATA" localSheetId="2">'dXdata - Monthly'!$F$12:$AM$46</definedName>
    <definedName name="DATES" localSheetId="5">dXdata!$A$16:$A$49</definedName>
    <definedName name="DATES" localSheetId="3">'dXdata - Annual'!$F$12:$I$12</definedName>
    <definedName name="DATES" localSheetId="2">'dXdata - Monthly'!$F$12:$AM$12</definedName>
    <definedName name="IDS" localSheetId="5">dXdata!$B$7:$AH$7</definedName>
    <definedName name="IDS" localSheetId="3">'dXdata - Annual'!$B$7:$AH$7</definedName>
    <definedName name="IDS" localSheetId="2">'dXdata - Monthly'!$B$7:$AH$7</definedName>
    <definedName name="OBS" localSheetId="5">dXdata!$B$16:$AH$49</definedName>
    <definedName name="OBS" localSheetId="3">'dXdata - Annual'!$F$13:$I$46</definedName>
    <definedName name="OBS" localSheetId="2">'dXdata - Monthly'!$F$13:$AM$46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 l="1"/>
  <c r="AP36" i="1"/>
  <c r="AO37" i="1"/>
  <c r="AP37" i="1"/>
  <c r="AO38" i="1"/>
  <c r="AP38" i="1"/>
  <c r="AO39" i="1"/>
  <c r="AP39" i="1"/>
  <c r="AO28" i="1"/>
  <c r="AP28" i="1"/>
  <c r="AO29" i="1"/>
  <c r="AP29" i="1"/>
  <c r="AO30" i="1"/>
  <c r="AP30" i="1"/>
  <c r="AO31" i="1"/>
  <c r="AP31" i="1"/>
  <c r="AO32" i="1"/>
  <c r="AP32" i="1"/>
  <c r="AO33" i="1"/>
  <c r="AP33" i="1"/>
  <c r="AO34" i="1"/>
  <c r="AP34" i="1"/>
  <c r="AO24" i="1"/>
  <c r="AP24" i="1"/>
  <c r="AO25" i="1"/>
  <c r="AP25" i="1"/>
  <c r="AO26" i="1"/>
  <c r="AP26" i="1"/>
  <c r="AO17" i="1"/>
  <c r="AP17" i="1"/>
  <c r="AO18" i="1"/>
  <c r="AP18" i="1"/>
  <c r="AO19" i="1"/>
  <c r="AP19" i="1"/>
  <c r="AO20" i="1"/>
  <c r="AP20" i="1"/>
  <c r="AO21" i="1"/>
  <c r="AP21" i="1"/>
  <c r="AO22" i="1"/>
  <c r="AP22" i="1"/>
  <c r="AO14" i="1"/>
  <c r="AP14" i="1"/>
  <c r="AO15" i="1"/>
  <c r="AP15" i="1"/>
  <c r="AO5" i="1"/>
  <c r="AP5" i="1"/>
  <c r="AO6" i="1"/>
  <c r="AP6" i="1"/>
  <c r="AO7" i="1"/>
  <c r="AP7" i="1"/>
  <c r="AO8" i="1"/>
  <c r="AP8" i="1"/>
  <c r="AO9" i="1"/>
  <c r="AP9" i="1"/>
  <c r="AO10" i="1"/>
  <c r="AP10" i="1"/>
  <c r="AO11" i="1"/>
  <c r="AP11" i="1"/>
  <c r="AO12" i="1"/>
  <c r="AP12" i="1"/>
  <c r="AM36" i="1" l="1"/>
  <c r="AN36" i="1"/>
  <c r="AM37" i="1"/>
  <c r="AN37" i="1"/>
  <c r="AM38" i="1"/>
  <c r="AN38" i="1"/>
  <c r="AM39" i="1"/>
  <c r="AN39" i="1"/>
  <c r="AM28" i="1"/>
  <c r="AN28" i="1"/>
  <c r="AM29" i="1"/>
  <c r="AN29" i="1"/>
  <c r="AM30" i="1"/>
  <c r="AN30" i="1"/>
  <c r="AM31" i="1"/>
  <c r="AN31" i="1"/>
  <c r="AM32" i="1"/>
  <c r="AN32" i="1"/>
  <c r="AM33" i="1"/>
  <c r="AN33" i="1"/>
  <c r="AM34" i="1"/>
  <c r="AN34" i="1"/>
  <c r="AM24" i="1"/>
  <c r="AN24" i="1"/>
  <c r="AM25" i="1"/>
  <c r="AN25" i="1"/>
  <c r="AM26" i="1"/>
  <c r="AN26" i="1"/>
  <c r="AM17" i="1"/>
  <c r="AN17" i="1"/>
  <c r="AM18" i="1"/>
  <c r="AN18" i="1"/>
  <c r="AM19" i="1"/>
  <c r="AN19" i="1"/>
  <c r="AM20" i="1"/>
  <c r="AN20" i="1"/>
  <c r="AM21" i="1"/>
  <c r="AN21" i="1"/>
  <c r="AM22" i="1"/>
  <c r="AN22" i="1"/>
  <c r="AM14" i="1"/>
  <c r="AN14" i="1"/>
  <c r="AM15" i="1"/>
  <c r="AN15" i="1"/>
  <c r="AM5" i="1"/>
  <c r="AN5" i="1"/>
  <c r="AM6" i="1"/>
  <c r="AN6" i="1"/>
  <c r="AM7" i="1"/>
  <c r="AN7" i="1"/>
  <c r="AM8" i="1"/>
  <c r="AN8" i="1"/>
  <c r="AM9" i="1"/>
  <c r="AN9" i="1"/>
  <c r="AM10" i="1"/>
  <c r="AN10" i="1"/>
  <c r="AM11" i="1"/>
  <c r="AN11" i="1"/>
  <c r="AM12" i="1"/>
  <c r="AN12" i="1"/>
  <c r="AL32" i="1" l="1"/>
  <c r="AK32" i="1"/>
  <c r="AL36" i="1" l="1"/>
  <c r="AL37" i="1"/>
  <c r="AL38" i="1"/>
  <c r="AL39" i="1"/>
  <c r="AL28" i="1"/>
  <c r="AL29" i="1"/>
  <c r="AL30" i="1"/>
  <c r="AL31" i="1"/>
  <c r="AL33" i="1"/>
  <c r="AL34" i="1"/>
  <c r="AL24" i="1"/>
  <c r="AL25" i="1"/>
  <c r="AL26" i="1"/>
  <c r="AL17" i="1"/>
  <c r="AL18" i="1"/>
  <c r="AL19" i="1"/>
  <c r="AL20" i="1"/>
  <c r="AL21" i="1"/>
  <c r="AL22" i="1"/>
  <c r="AL14" i="1"/>
  <c r="AL15" i="1"/>
  <c r="AL5" i="1"/>
  <c r="AL6" i="1"/>
  <c r="AL7" i="1"/>
  <c r="AL8" i="1"/>
  <c r="AL9" i="1"/>
  <c r="AL10" i="1"/>
  <c r="AL11" i="1"/>
  <c r="AL12" i="1"/>
  <c r="AK36" i="1" l="1"/>
  <c r="AK37" i="1"/>
  <c r="AK38" i="1"/>
  <c r="AK39" i="1"/>
  <c r="AK28" i="1"/>
  <c r="AK29" i="1"/>
  <c r="AK30" i="1"/>
  <c r="AK31" i="1"/>
  <c r="AK33" i="1"/>
  <c r="AK34" i="1"/>
  <c r="AK24" i="1"/>
  <c r="AK25" i="1"/>
  <c r="AK26" i="1"/>
  <c r="AK17" i="1"/>
  <c r="AK18" i="1"/>
  <c r="AK19" i="1"/>
  <c r="AK20" i="1"/>
  <c r="AK21" i="1"/>
  <c r="AK22" i="1"/>
  <c r="AK14" i="1"/>
  <c r="AK15" i="1"/>
  <c r="AK5" i="1"/>
  <c r="AK6" i="1"/>
  <c r="AK7" i="1"/>
  <c r="AK8" i="1"/>
  <c r="AK9" i="1"/>
  <c r="AK10" i="1"/>
  <c r="AK11" i="1"/>
  <c r="AK12" i="1"/>
  <c r="AI36" i="1" l="1"/>
  <c r="AJ36" i="1"/>
  <c r="AI37" i="1"/>
  <c r="AJ37" i="1"/>
  <c r="AI38" i="1"/>
  <c r="AJ38" i="1"/>
  <c r="AI39" i="1"/>
  <c r="AJ39" i="1"/>
  <c r="AI28" i="1"/>
  <c r="AJ28" i="1"/>
  <c r="AI29" i="1"/>
  <c r="AJ29" i="1"/>
  <c r="AI30" i="1"/>
  <c r="AJ30" i="1"/>
  <c r="AI31" i="1"/>
  <c r="AJ31" i="1"/>
  <c r="AI32" i="1"/>
  <c r="AJ32" i="1"/>
  <c r="AI33" i="1"/>
  <c r="AJ33" i="1"/>
  <c r="AI34" i="1"/>
  <c r="AJ34" i="1"/>
  <c r="AJ24" i="1"/>
  <c r="AJ25" i="1"/>
  <c r="AJ26" i="1"/>
  <c r="AJ17" i="1"/>
  <c r="AJ18" i="1"/>
  <c r="AJ19" i="1"/>
  <c r="AJ20" i="1"/>
  <c r="AJ21" i="1"/>
  <c r="AJ22" i="1"/>
  <c r="AJ5" i="1"/>
  <c r="AJ6" i="1"/>
  <c r="AJ7" i="1"/>
  <c r="AJ8" i="1"/>
  <c r="AJ9" i="1"/>
  <c r="AJ10" i="1"/>
  <c r="AJ11" i="1"/>
  <c r="AJ12" i="1"/>
  <c r="AJ14" i="1" l="1"/>
  <c r="AJ15" i="1"/>
  <c r="AI15" i="1" l="1"/>
  <c r="AH36" i="1" l="1"/>
  <c r="AH37" i="1"/>
  <c r="AH38" i="1"/>
  <c r="AH39" i="1"/>
  <c r="AH28" i="1"/>
  <c r="AH29" i="1"/>
  <c r="AH30" i="1"/>
  <c r="AH31" i="1"/>
  <c r="AH32" i="1"/>
  <c r="AH33" i="1"/>
  <c r="AH34" i="1"/>
  <c r="AH24" i="1"/>
  <c r="AI24" i="1"/>
  <c r="AH25" i="1"/>
  <c r="AI25" i="1"/>
  <c r="AH26" i="1"/>
  <c r="AI26" i="1"/>
  <c r="AH17" i="1"/>
  <c r="AI17" i="1"/>
  <c r="AH18" i="1"/>
  <c r="AI18" i="1"/>
  <c r="AH19" i="1"/>
  <c r="AI19" i="1"/>
  <c r="AH20" i="1"/>
  <c r="AI20" i="1"/>
  <c r="AH21" i="1"/>
  <c r="AI21" i="1"/>
  <c r="AH22" i="1"/>
  <c r="AI22" i="1"/>
  <c r="AH14" i="1"/>
  <c r="AI14" i="1"/>
  <c r="AH15" i="1"/>
  <c r="AH5" i="1"/>
  <c r="AI5" i="1"/>
  <c r="AH6" i="1"/>
  <c r="AI6" i="1"/>
  <c r="AH7" i="1"/>
  <c r="AI7" i="1"/>
  <c r="AH8" i="1"/>
  <c r="AI8" i="1"/>
  <c r="AH9" i="1"/>
  <c r="AI9" i="1"/>
  <c r="AH10" i="1"/>
  <c r="AI10" i="1"/>
  <c r="AH11" i="1"/>
  <c r="AI11" i="1"/>
  <c r="AH12" i="1"/>
  <c r="AI12" i="1"/>
  <c r="AG36" i="1" l="1"/>
  <c r="AG37" i="1"/>
  <c r="AG38" i="1"/>
  <c r="AG39"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F12" i="1"/>
  <c r="F11" i="1"/>
  <c r="F10" i="1"/>
  <c r="F9" i="1"/>
  <c r="F8" i="1"/>
  <c r="F7" i="1"/>
  <c r="F6" i="1"/>
  <c r="F5"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<sst xmlns="http://schemas.openxmlformats.org/spreadsheetml/2006/main" count="646" uniqueCount="253">
  <si>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</si>
  <si>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</si>
  <si>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</si>
  <si>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</si>
  <si>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</si>
  <si>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</si>
  <si>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</si>
  <si>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</si>
  <si>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</si>
  <si>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</si>
  <si>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</si>
  <si>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</si>
  <si>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</si>
  <si>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</si>
  <si>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</si>
  <si>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</si>
  <si>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</si>
  <si>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</si>
  <si>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</si>
  <si>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</si>
  <si>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</si>
  <si>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</si>
  <si>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</si>
  <si>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</si>
  <si>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</si>
  <si>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</si>
  <si>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</si>
  <si>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</si>
  <si>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</si>
  <si>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</si>
  <si>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</si>
  <si>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</si>
  <si>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</si>
  <si>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</si>
  <si>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</si>
  <si>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</si>
  <si>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</si>
  <si>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</si>
  <si>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</si>
  <si>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</si>
  <si>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</si>
  <si>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</si>
  <si>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</si>
  <si>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</si>
  <si>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</si>
  <si>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</si>
  <si>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</si>
  <si>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</si>
  <si>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</si>
  <si>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</si>
  <si>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</si>
  <si>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</si>
  <si>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</si>
  <si>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</si>
  <si>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</si>
  <si>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</si>
  <si>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</si>
  <si>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</si>
  <si>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</si>
  <si>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</si>
  <si>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</si>
  <si>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</si>
  <si>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</si>
  <si>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</si>
  <si>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</si>
  <si>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</si>
  <si>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</si>
  <si>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</si>
  <si>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</si>
  <si>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</si>
  <si>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</si>
  <si>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</si>
  <si>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</si>
  <si>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</si>
  <si>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</si>
  <si>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</si>
  <si>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</si>
  <si>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</si>
  <si>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</si>
  <si>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</si>
  <si>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</si>
  <si>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</si>
  <si>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</si>
  <si>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</si>
  <si>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</si>
  <si>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</si>
  <si>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</si>
  <si>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</si>
  <si>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</si>
  <si>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</si>
  <si>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</si>
  <si>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</si>
  <si>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</si>
  <si>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</si>
  <si>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</si>
  <si>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</si>
  <si>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</si>
  <si>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</si>
  <si>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</si>
  <si>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</si>
  <si>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</si>
  <si>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</si>
  <si>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</si>
  <si>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</si>
  <si>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</si>
  <si>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</si>
  <si>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</si>
  <si>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</si>
  <si>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</si>
  <si>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</si>
  <si>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</si>
  <si>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</si>
  <si>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</si>
  <si>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</si>
  <si>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</si>
  <si>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</si>
  <si>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</si>
  <si>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</si>
  <si>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</si>
  <si>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</si>
  <si>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</si>
  <si>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</si>
  <si>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</si>
  <si>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</si>
  <si>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</si>
  <si>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</si>
  <si>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</si>
  <si>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</si>
  <si>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</si>
  <si>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</si>
  <si>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</si>
  <si>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</si>
  <si>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</si>
  <si>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</si>
  <si>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</si>
  <si>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</si>
  <si>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</si>
  <si>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</si>
  <si>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</si>
  <si>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</si>
  <si>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</si>
  <si>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</si>
  <si>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</si>
  <si>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</si>
  <si>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</si>
  <si>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</si>
  <si>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</si>
  <si>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</si>
  <si>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</si>
  <si>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</si>
  <si>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</si>
  <si>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</si>
  <si>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</si>
  <si>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</si>
  <si>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</si>
  <si>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</si>
  <si>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</si>
  <si>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</si>
  <si>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</si>
  <si>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</si>
  <si>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</si>
  <si>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</si>
  <si>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</si>
  <si>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</si>
  <si>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</si>
  <si>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</si>
  <si>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</si>
  <si>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</si>
  <si>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</si>
  <si>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</si>
  <si>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</si>
  <si>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</si>
  <si>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</si>
  <si>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</si>
  <si>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</si>
  <si>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</si>
  <si>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</si>
  <si>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</si>
  <si>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</si>
  <si>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</si>
  <si>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</si>
  <si>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</si>
  <si>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</si>
  <si>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</si>
  <si>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</si>
  <si>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</si>
  <si>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</si>
  <si>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</si>
  <si>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</si>
  <si>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</si>
  <si>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</si>
  <si>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</si>
  <si>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</si>
  <si>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</si>
  <si>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</si>
  <si>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</si>
  <si>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</si>
  <si>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</si>
  <si>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</si>
  <si>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</si>
  <si>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</si>
  <si>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</si>
  <si>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</si>
  <si>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</si>
  <si>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</si>
  <si>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</si>
  <si>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</si>
  <si>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</si>
  <si>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</si>
  <si>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</si>
  <si>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</si>
  <si>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</si>
  <si>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</si>
  <si>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</si>
  <si>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</si>
  <si>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</si>
  <si>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</si>
  <si>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</si>
  <si>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</si>
  <si>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</si>
  <si>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</si>
  <si>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</si>
  <si>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</si>
  <si>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</si>
  <si>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</si>
  <si>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</si>
  <si>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</si>
  <si>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</si>
  <si>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</si>
  <si>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</si>
  <si>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</si>
  <si>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</si>
  <si>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</si>
  <si>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</si>
  <si>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</si>
  <si>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</si>
  <si>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</si>
  <si>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</si>
  <si>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</si>
  <si>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</si>
  <si>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</si>
  <si>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</si>
  <si>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</si>
  <si>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</si>
  <si>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</si>
  <si>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</si>
  <si>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</si>
  <si>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</si>
  <si>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</si>
  <si>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</si>
  <si>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</si>
  <si>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</si>
  <si>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Updated by Corporate Economics on November 20,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</si>
</sst>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5">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8" xfId="5" applyFont="1" applyFill="1" applyBorder="1" applyAlignment="1" applyProtection="1">
      <alignment vertical="center"/>
    </xf>
    <xf numFmtId="0" fontId="16" fillId="8" borderId="18" xfId="5" applyFont="1" applyFill="1" applyBorder="1" applyAlignment="1" applyProtection="1">
      <alignment vertical="center"/>
    </xf>
    <xf numFmtId="0" fontId="17" fillId="8" borderId="18" xfId="5" applyFont="1" applyFill="1" applyBorder="1" applyAlignment="1" applyProtection="1">
      <alignment vertical="center"/>
    </xf>
    <xf numFmtId="0" fontId="18" fillId="8" borderId="18" xfId="5" applyFont="1" applyFill="1" applyBorder="1" applyAlignment="1" applyProtection="1">
      <alignment vertical="center"/>
    </xf>
    <xf numFmtId="0" fontId="19" fillId="8" borderId="18"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9" xfId="5" applyFont="1" applyFill="1" applyBorder="1" applyAlignment="1" applyProtection="1">
      <alignment horizontal="right" vertical="center" wrapText="1"/>
    </xf>
    <xf numFmtId="0" fontId="24" fillId="9" borderId="19"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8"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20" xfId="5" applyFont="1" applyFill="1" applyBorder="1" applyAlignment="1" applyProtection="1">
      <alignment horizontal="right" vertical="center" wrapText="1"/>
      <protection locked="0"/>
    </xf>
    <xf numFmtId="0" fontId="13" fillId="0" borderId="20"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9" xfId="5" applyNumberFormat="1" applyFont="1" applyBorder="1" applyAlignment="1" applyProtection="1">
      <alignment horizontal="right"/>
      <protection locked="0"/>
    </xf>
    <xf numFmtId="168" fontId="13" fillId="0" borderId="19"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8" xfId="5" applyFont="1" applyFill="1" applyBorder="1" applyAlignment="1" applyProtection="1">
      <alignment horizontal="right"/>
      <protection locked="0"/>
    </xf>
    <xf numFmtId="0" fontId="28" fillId="0" borderId="18" xfId="5" applyFont="1" applyFill="1" applyBorder="1" applyAlignment="1" applyProtection="1">
      <alignment horizontal="left"/>
      <protection locked="0"/>
    </xf>
    <xf numFmtId="168" fontId="28" fillId="0" borderId="18"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8"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8"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1"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1"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1"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1"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65" fontId="30" fillId="6" borderId="17"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2" xfId="1" applyNumberFormat="1" applyFont="1" applyFill="1" applyBorder="1" applyAlignment="1">
      <alignment horizontal="right" vertical="center"/>
    </xf>
    <xf numFmtId="39" fontId="30" fillId="6" borderId="17" xfId="2" applyNumberFormat="1" applyFont="1" applyFill="1" applyBorder="1" applyAlignment="1">
      <alignment horizontal="right" vertical="center"/>
    </xf>
    <xf numFmtId="39" fontId="30" fillId="10" borderId="22" xfId="2"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72" fontId="30" fillId="6" borderId="17"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72" fontId="30" fillId="10" borderId="17"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2" xfId="2" applyNumberFormat="1" applyFont="1" applyFill="1" applyBorder="1" applyAlignment="1">
      <alignment horizontal="right" vertical="center"/>
    </xf>
    <xf numFmtId="10" fontId="30" fillId="6" borderId="21"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0" fontId="30" fillId="6" borderId="17" xfId="3" applyNumberFormat="1" applyFont="1" applyFill="1" applyBorder="1" applyAlignment="1">
      <alignment horizontal="right" vertical="center"/>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K1867"/>
  <sheetViews>
    <sheetView showGridLines="0" tabSelected="1" topLeftCell="E1" zoomScale="85" zoomScaleNormal="85" workbookViewId="0">
      <selection activeCell="AP1" sqref="AP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20" width="7.85546875" style="139" hidden="1" customWidth="1"/>
    <col min="21" max="42" width="7.85546875" style="139" customWidth="1"/>
    <col min="43" max="43" width="9.140625" style="12" customWidth="1"/>
    <col min="44" max="13632" width="0" style="5" hidden="1"/>
    <col min="13633" max="13635" width="0" style="4" hidden="1"/>
    <col min="13636" max="16384" width="9.140625" style="4" hidden="1"/>
  </cols>
  <sheetData>
    <row r="1" spans="1:13632" ht="27" customHeight="1" x14ac:dyDescent="0.3">
      <c r="E1" s="187" t="str">
        <f ca="1">TEXT(TODAY()-30,"MMMM yyyy")</f>
        <v>October 2019</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4"/>
      <c r="AN1" s="114"/>
      <c r="AO1" s="114"/>
      <c r="AP1" s="110"/>
    </row>
    <row r="2" spans="1:13632"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10"/>
      <c r="AN2" s="110"/>
      <c r="AO2" s="110"/>
      <c r="AP2" s="197" t="s">
        <v>252</v>
      </c>
    </row>
    <row r="3" spans="1:13632" s="10" customFormat="1" ht="23.25" thickBot="1" x14ac:dyDescent="0.3">
      <c r="A3" s="6"/>
      <c r="B3" s="7" t="s">
        <v>1</v>
      </c>
      <c r="C3" s="8" t="s">
        <v>2</v>
      </c>
      <c r="D3" s="9" t="s">
        <v>3</v>
      </c>
      <c r="E3" s="64" t="s">
        <v>4</v>
      </c>
      <c r="F3" s="191">
        <v>2016</v>
      </c>
      <c r="G3" s="192">
        <v>2017</v>
      </c>
      <c r="H3" s="193">
        <v>2018</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5">
        <v>43635</v>
      </c>
      <c r="AM3" s="195">
        <v>43665</v>
      </c>
      <c r="AN3" s="195">
        <v>43686</v>
      </c>
      <c r="AO3" s="195">
        <v>43709</v>
      </c>
      <c r="AP3" s="196">
        <v>43747</v>
      </c>
      <c r="AQ3" s="63"/>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row>
    <row r="4" spans="1:13632" s="71" customFormat="1" ht="13.5" customHeight="1" thickBot="1" x14ac:dyDescent="0.25">
      <c r="A4" s="65"/>
      <c r="B4" s="66" t="s">
        <v>5</v>
      </c>
      <c r="C4" s="67"/>
      <c r="D4" s="68"/>
      <c r="E4" s="250" t="s">
        <v>5</v>
      </c>
      <c r="F4" s="251"/>
      <c r="G4" s="251"/>
      <c r="H4" s="251"/>
      <c r="I4" s="251"/>
      <c r="J4" s="251"/>
      <c r="K4" s="251"/>
      <c r="L4" s="251"/>
      <c r="M4" s="251"/>
      <c r="N4" s="251"/>
      <c r="O4" s="251"/>
      <c r="P4" s="251"/>
      <c r="Q4" s="251"/>
      <c r="R4" s="251"/>
      <c r="S4" s="251"/>
      <c r="T4" s="251"/>
      <c r="U4" s="252"/>
      <c r="V4" s="252"/>
      <c r="W4" s="252"/>
      <c r="X4" s="252"/>
      <c r="Y4" s="252"/>
      <c r="Z4" s="252"/>
      <c r="AA4" s="252"/>
      <c r="AB4" s="252"/>
      <c r="AC4" s="252"/>
      <c r="AD4" s="252"/>
      <c r="AE4" s="252"/>
      <c r="AF4" s="252"/>
      <c r="AG4" s="252"/>
      <c r="AH4" s="252"/>
      <c r="AI4" s="252"/>
      <c r="AJ4" s="252"/>
      <c r="AK4" s="252"/>
      <c r="AL4" s="252"/>
      <c r="AM4" s="252"/>
      <c r="AN4" s="252"/>
      <c r="AO4" s="252"/>
      <c r="AP4" s="253"/>
      <c r="AQ4" s="69"/>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row>
    <row r="5" spans="1:13632" s="69" customFormat="1" ht="13.5" customHeight="1" x14ac:dyDescent="0.2">
      <c r="A5" s="140">
        <v>1</v>
      </c>
      <c r="B5" s="141" t="s">
        <v>6</v>
      </c>
      <c r="C5" s="142" t="s">
        <v>7</v>
      </c>
      <c r="D5" s="143"/>
      <c r="E5" s="154" t="s">
        <v>155</v>
      </c>
      <c r="F5" s="158">
        <f>'dXdata - Annual'!G16/100</f>
        <v>9.1999999999999998E-2</v>
      </c>
      <c r="G5" s="158">
        <f>'dXdata - Annual'!H16/100</f>
        <v>8.4000000000000005E-2</v>
      </c>
      <c r="H5" s="158">
        <f>'dXdata - Annual'!I16/100</f>
        <v>7.5999999999999998E-2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146">
        <f>'dXdata - Monthly'!AI16/100</f>
        <v>6.5000000000000002E-2</v>
      </c>
      <c r="AM5" s="146">
        <f>'dXdata - Monthly'!AJ16/100</f>
        <v>6.5000000000000002E-2</v>
      </c>
      <c r="AN5" s="146">
        <f>'dXdata - Monthly'!AK16/100</f>
        <v>7.400000000000001E-2</v>
      </c>
      <c r="AO5" s="146">
        <f>'dXdata - Monthly'!AL16/100</f>
        <v>7.2999999999999995E-2</v>
      </c>
      <c r="AP5" s="227">
        <f>'dXdata - Monthly'!AM16/100</f>
        <v>7.400000000000001E-2</v>
      </c>
    </row>
    <row r="6" spans="1:13632" s="77" customFormat="1" ht="13.5" customHeight="1" x14ac:dyDescent="0.2">
      <c r="A6" s="73">
        <v>2</v>
      </c>
      <c r="B6" s="74" t="s">
        <v>8</v>
      </c>
      <c r="C6" s="75" t="s">
        <v>9</v>
      </c>
      <c r="D6" s="76"/>
      <c r="E6" s="91" t="s">
        <v>156</v>
      </c>
      <c r="F6" s="118">
        <f>'dXdata - Annual'!G17/100</f>
        <v>7.0250000000000007E-2</v>
      </c>
      <c r="G6" s="118">
        <f>'dXdata - Annual'!H17/100</f>
        <v>6.3E-2</v>
      </c>
      <c r="H6" s="118">
        <f>'dXdata - Annual'!I17/100</f>
        <v>5.7999999999999996E-2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120">
        <f>'dXdata - Monthly'!AJ17/100</f>
        <v>5.5E-2</v>
      </c>
      <c r="AN6" s="120">
        <f>'dXdata - Monthly'!AK17/100</f>
        <v>5.7999999999999996E-2</v>
      </c>
      <c r="AO6" s="120">
        <f>'dXdata - Monthly'!AL17/100</f>
        <v>5.7999999999999996E-2</v>
      </c>
      <c r="AP6" s="228">
        <f>'dXdata - Monthly'!AM17/100</f>
        <v>5.5E-2</v>
      </c>
      <c r="AQ6" s="69"/>
    </row>
    <row r="7" spans="1:13632" s="69" customFormat="1" ht="13.5" customHeight="1" x14ac:dyDescent="0.2">
      <c r="A7" s="140">
        <v>3</v>
      </c>
      <c r="B7" s="141" t="s">
        <v>10</v>
      </c>
      <c r="C7" s="142" t="s">
        <v>11</v>
      </c>
      <c r="D7" s="143"/>
      <c r="E7" s="156" t="s">
        <v>157</v>
      </c>
      <c r="F7" s="147">
        <f>'dXdata - Annual'!G18</f>
        <v>861</v>
      </c>
      <c r="G7" s="147">
        <f>'dXdata - Annual'!H18</f>
        <v>884.3</v>
      </c>
      <c r="H7" s="147">
        <f>'dXdata - Annual'!I18</f>
        <v>892.5</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149">
        <f>'dXdata - Monthly'!AI18</f>
        <v>934.3</v>
      </c>
      <c r="AM7" s="149">
        <f>'dXdata - Monthly'!AJ18</f>
        <v>938.2</v>
      </c>
      <c r="AN7" s="149">
        <f>'dXdata - Monthly'!AK18</f>
        <v>932.4</v>
      </c>
      <c r="AO7" s="149">
        <f>'dXdata - Monthly'!AL18</f>
        <v>929.3</v>
      </c>
      <c r="AP7" s="229">
        <f>'dXdata - Monthly'!AM18</f>
        <v>923.1</v>
      </c>
    </row>
    <row r="8" spans="1:13632" s="81" customFormat="1" ht="24" customHeight="1" x14ac:dyDescent="0.2">
      <c r="A8" s="73">
        <v>4</v>
      </c>
      <c r="B8" s="78" t="s">
        <v>12</v>
      </c>
      <c r="C8" s="78" t="s">
        <v>13</v>
      </c>
      <c r="D8" s="79"/>
      <c r="E8" s="91" t="s">
        <v>242</v>
      </c>
      <c r="F8" s="121">
        <f>'dXdata - Annual'!G19</f>
        <v>85735</v>
      </c>
      <c r="G8" s="121">
        <f>'dXdata - Annual'!H19</f>
        <v>72511.666666666672</v>
      </c>
      <c r="H8" s="121">
        <f>'dXdata - Annual'!I19</f>
        <v>54105</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51400</v>
      </c>
      <c r="AK8" s="122">
        <f>'dXdata - Monthly'!AH19</f>
        <v>50020</v>
      </c>
      <c r="AL8" s="122">
        <f>'dXdata - Monthly'!AI19</f>
        <v>48930</v>
      </c>
      <c r="AM8" s="122">
        <f>'dXdata - Monthly'!AJ19</f>
        <v>50390</v>
      </c>
      <c r="AN8" s="122">
        <f>'dXdata - Monthly'!AK19</f>
        <v>50560</v>
      </c>
      <c r="AO8" s="122" t="e">
        <f>'dXdata - Monthly'!AL19</f>
        <v>#N/A</v>
      </c>
      <c r="AP8" s="230" t="e">
        <f>'dXdata - Monthly'!AM19</f>
        <v>#N/A</v>
      </c>
      <c r="AQ8" s="80"/>
    </row>
    <row r="9" spans="1:13632" s="69" customFormat="1" ht="13.5" customHeight="1" x14ac:dyDescent="0.2">
      <c r="A9" s="140">
        <v>5</v>
      </c>
      <c r="B9" s="141" t="s">
        <v>14</v>
      </c>
      <c r="C9" s="142" t="s">
        <v>15</v>
      </c>
      <c r="D9" s="143"/>
      <c r="E9" s="156" t="s">
        <v>234</v>
      </c>
      <c r="F9" s="144">
        <f>'dXdata - Annual'!G20/100</f>
        <v>0.6867007672634271</v>
      </c>
      <c r="G9" s="144">
        <f>'dXdata - Annual'!H20/100</f>
        <v>-0.15423494877626787</v>
      </c>
      <c r="H9" s="144">
        <f>'dXdata - Annual'!I20/100</f>
        <v>-0.25384420897786564</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-9.7648261758691235E-2</v>
      </c>
      <c r="AJ9" s="151">
        <f>'dXdata - Monthly'!AG20/100</f>
        <v>-9.9824868651488638E-2</v>
      </c>
      <c r="AK9" s="151">
        <f>'dXdata - Monthly'!AH20/100</f>
        <v>-5.9951137004322523E-2</v>
      </c>
      <c r="AL9" s="151">
        <f>'dXdata - Monthly'!AI20/100</f>
        <v>-8.6786114221724553E-2</v>
      </c>
      <c r="AM9" s="151">
        <f>'dXdata - Monthly'!AJ20/100</f>
        <v>-5.2463332079729197E-2</v>
      </c>
      <c r="AN9" s="151">
        <f>'dXdata - Monthly'!AK20/100</f>
        <v>-3.4930330215690031E-2</v>
      </c>
      <c r="AO9" s="151" t="e">
        <f>'dXdata - Monthly'!AL20/100</f>
        <v>#N/A</v>
      </c>
      <c r="AP9" s="231" t="e">
        <f>'dXdata - Monthly'!AM20/100</f>
        <v>#N/A</v>
      </c>
    </row>
    <row r="10" spans="1:13632" s="77" customFormat="1" ht="24" customHeight="1" x14ac:dyDescent="0.2">
      <c r="A10" s="73">
        <v>6</v>
      </c>
      <c r="B10" s="74" t="s">
        <v>16</v>
      </c>
      <c r="C10" s="75" t="s">
        <v>13</v>
      </c>
      <c r="D10" s="76"/>
      <c r="E10" s="91" t="s">
        <v>233</v>
      </c>
      <c r="F10" s="121">
        <f>'dXdata - Annual'!G21</f>
        <v>28089.166666666668</v>
      </c>
      <c r="G10" s="121">
        <f>'dXdata - Annual'!H21</f>
        <v>24750.833333333332</v>
      </c>
      <c r="H10" s="121">
        <f>'dXdata - Annual'!I21</f>
        <v>17529.166666666668</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16290</v>
      </c>
      <c r="AK10" s="122">
        <f>'dXdata - Monthly'!AH21</f>
        <v>16000</v>
      </c>
      <c r="AL10" s="122">
        <f>'dXdata - Monthly'!AI21</f>
        <v>15800</v>
      </c>
      <c r="AM10" s="122">
        <f>'dXdata - Monthly'!AJ21</f>
        <v>16140</v>
      </c>
      <c r="AN10" s="122">
        <f>'dXdata - Monthly'!AK21</f>
        <v>16080</v>
      </c>
      <c r="AO10" s="122" t="e">
        <f>'dXdata - Monthly'!AL21</f>
        <v>#N/A</v>
      </c>
      <c r="AP10" s="230" t="e">
        <f>'dXdata - Monthly'!AM21</f>
        <v>#N/A</v>
      </c>
      <c r="AQ10" s="69"/>
    </row>
    <row r="11" spans="1:13632" s="82" customFormat="1" ht="13.5" customHeight="1" x14ac:dyDescent="0.2">
      <c r="A11" s="140">
        <v>7</v>
      </c>
      <c r="B11" s="141" t="s">
        <v>17</v>
      </c>
      <c r="C11" s="142" t="s">
        <v>15</v>
      </c>
      <c r="D11" s="143"/>
      <c r="E11" s="156" t="s">
        <v>234</v>
      </c>
      <c r="F11" s="144">
        <f>'dXdata - Annual'!G22/100</f>
        <v>0.71755414012738872</v>
      </c>
      <c r="G11" s="144">
        <f>'dXdata - Annual'!H22/100</f>
        <v>-0.1188477170914054</v>
      </c>
      <c r="H11" s="144">
        <f>'dXdata - Annual'!I22/100</f>
        <v>-0.29177468772095205</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-0.14263881813550683</v>
      </c>
      <c r="AJ11" s="151">
        <f>'dXdata - Monthly'!AG22/100</f>
        <v>-0.14979123173277664</v>
      </c>
      <c r="AK11" s="151">
        <f>'dXdata - Monthly'!AH22/100</f>
        <v>-9.2970521541950082E-2</v>
      </c>
      <c r="AL11" s="151">
        <f>'dXdata - Monthly'!AI22/100</f>
        <v>-8.8286208886324324E-2</v>
      </c>
      <c r="AM11" s="151">
        <f>'dXdata - Monthly'!AJ22/100</f>
        <v>-4.7787610619469012E-2</v>
      </c>
      <c r="AN11" s="151">
        <f>'dXdata - Monthly'!AK22/100</f>
        <v>-3.7701974865350096E-2</v>
      </c>
      <c r="AO11" s="151" t="e">
        <f>'dXdata - Monthly'!AL22/100</f>
        <v>#N/A</v>
      </c>
      <c r="AP11" s="231" t="e">
        <f>'dXdata - Monthly'!AM22/100</f>
        <v>#N/A</v>
      </c>
    </row>
    <row r="12" spans="1:13632" s="77" customFormat="1" ht="13.5" customHeight="1" thickBot="1" x14ac:dyDescent="0.25">
      <c r="A12" s="73">
        <v>8</v>
      </c>
      <c r="B12" s="83" t="s">
        <v>18</v>
      </c>
      <c r="C12" s="84" t="s">
        <v>11</v>
      </c>
      <c r="D12" s="85"/>
      <c r="E12" s="91" t="s">
        <v>158</v>
      </c>
      <c r="F12" s="123">
        <f>'dXdata - Annual'!G29</f>
        <v>1235.171</v>
      </c>
      <c r="G12" s="123">
        <f>'dXdata - Annual'!H29</f>
        <v>1246.337</v>
      </c>
      <c r="H12" s="123">
        <f>'dXdata - Annual'!I29</f>
        <v>1267.3440000000001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1268.8745833333332</v>
      </c>
      <c r="Z12" s="125">
        <f>'dXdata - Monthly'!W29</f>
        <v>1270.4051666666667</v>
      </c>
      <c r="AA12" s="125">
        <f>'dXdata - Monthly'!X29</f>
        <v>1271.9357500000001</v>
      </c>
      <c r="AB12" s="125">
        <f>'dXdata - Monthly'!Y29</f>
        <v>1273.4663333333333</v>
      </c>
      <c r="AC12" s="125">
        <f>'dXdata - Monthly'!Z29</f>
        <v>1274.9969166666667</v>
      </c>
      <c r="AD12" s="125">
        <f>'dXdata - Monthly'!AA29</f>
        <v>1276.5274999999999</v>
      </c>
      <c r="AE12" s="125">
        <f>'dXdata - Monthly'!AB29</f>
        <v>1278.0580833333333</v>
      </c>
      <c r="AF12" s="125">
        <f>'dXdata - Monthly'!AC29</f>
        <v>1279.5886666666668</v>
      </c>
      <c r="AG12" s="124">
        <f>'dXdata - Monthly'!AD29</f>
        <v>1281.11925</v>
      </c>
      <c r="AH12" s="125">
        <f>'dXdata - Monthly'!AE29</f>
        <v>1282.6498333333332</v>
      </c>
      <c r="AI12" s="125">
        <f>'dXdata - Monthly'!AF29</f>
        <v>1284.1804166666668</v>
      </c>
      <c r="AJ12" s="125">
        <f>'dXdata - Monthly'!AG29</f>
        <v>1285.711</v>
      </c>
      <c r="AK12" s="125">
        <f>'dXdata - Monthly'!AH29</f>
        <v>1288.9718273306166</v>
      </c>
      <c r="AL12" s="125">
        <f>'dXdata - Monthly'!AI29</f>
        <v>1290.7254551532151</v>
      </c>
      <c r="AM12" s="125">
        <f>'dXdata - Monthly'!AJ29</f>
        <v>1294.9099420016573</v>
      </c>
      <c r="AN12" s="125">
        <f>'dXdata - Monthly'!AK29</f>
        <v>1297.2789856880747</v>
      </c>
      <c r="AO12" s="125">
        <f>'dXdata - Monthly'!AL29</f>
        <v>1300.1598897344388</v>
      </c>
      <c r="AP12" s="232">
        <f>'dXdata - Monthly'!AM29</f>
        <v>1302.6884627689169</v>
      </c>
      <c r="AQ12" s="69"/>
    </row>
    <row r="13" spans="1:13632" s="71" customFormat="1" ht="13.5" customHeight="1" thickBot="1" x14ac:dyDescent="0.25">
      <c r="A13" s="72"/>
      <c r="B13" s="66" t="s">
        <v>19</v>
      </c>
      <c r="C13" s="67"/>
      <c r="D13" s="68"/>
      <c r="E13" s="254" t="s">
        <v>19</v>
      </c>
      <c r="F13" s="255"/>
      <c r="G13" s="255"/>
      <c r="H13" s="255"/>
      <c r="I13" s="255"/>
      <c r="J13" s="255"/>
      <c r="K13" s="255"/>
      <c r="L13" s="255"/>
      <c r="M13" s="255"/>
      <c r="N13" s="255"/>
      <c r="O13" s="255"/>
      <c r="P13" s="255"/>
      <c r="Q13" s="255"/>
      <c r="R13" s="255"/>
      <c r="S13" s="255"/>
      <c r="T13" s="255"/>
      <c r="U13" s="256"/>
      <c r="V13" s="256"/>
      <c r="W13" s="256"/>
      <c r="X13" s="256"/>
      <c r="Y13" s="256"/>
      <c r="Z13" s="256"/>
      <c r="AA13" s="256"/>
      <c r="AB13" s="256"/>
      <c r="AC13" s="256"/>
      <c r="AD13" s="256"/>
      <c r="AE13" s="256"/>
      <c r="AF13" s="256"/>
      <c r="AG13" s="256"/>
      <c r="AH13" s="256"/>
      <c r="AI13" s="256"/>
      <c r="AJ13" s="256"/>
      <c r="AK13" s="256"/>
      <c r="AL13" s="256"/>
      <c r="AM13" s="256"/>
      <c r="AN13" s="256"/>
      <c r="AO13" s="256"/>
      <c r="AP13" s="257"/>
      <c r="AQ13" s="69"/>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row>
    <row r="14" spans="1:13632" s="69" customFormat="1" ht="13.5" customHeight="1" x14ac:dyDescent="0.2">
      <c r="A14" s="140">
        <v>10</v>
      </c>
      <c r="B14" s="152" t="s">
        <v>20</v>
      </c>
      <c r="C14" s="142" t="s">
        <v>21</v>
      </c>
      <c r="D14" s="143"/>
      <c r="E14" s="156" t="s">
        <v>22</v>
      </c>
      <c r="F14" s="126">
        <f>'dXdata - Annual'!G27</f>
        <v>43.144166666666671</v>
      </c>
      <c r="G14" s="126">
        <f>'dXdata - Annual'!H27</f>
        <v>50.884166666666665</v>
      </c>
      <c r="H14" s="126">
        <f>'dXdata - Annual'!I27</f>
        <v>64.938333333333333</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169">
        <f>'dXdata - Monthly'!AI27</f>
        <v>54.66</v>
      </c>
      <c r="AM14" s="169">
        <f>'dXdata - Monthly'!AJ27</f>
        <v>57.36</v>
      </c>
      <c r="AN14" s="169">
        <f>'dXdata - Monthly'!AK27</f>
        <v>54.81</v>
      </c>
      <c r="AO14" s="169">
        <f>'dXdata - Monthly'!AL27</f>
        <v>56.95</v>
      </c>
      <c r="AP14" s="233">
        <f>'dXdata - Monthly'!AM27</f>
        <v>53.96</v>
      </c>
    </row>
    <row r="15" spans="1:13632" s="89" customFormat="1" ht="13.5" customHeight="1" thickBot="1" x14ac:dyDescent="0.25">
      <c r="A15" s="73">
        <v>12</v>
      </c>
      <c r="B15" s="86" t="s">
        <v>23</v>
      </c>
      <c r="C15" s="84" t="s">
        <v>21</v>
      </c>
      <c r="D15" s="87"/>
      <c r="E15" s="91" t="s">
        <v>247</v>
      </c>
      <c r="F15" s="127" t="e">
        <f>'dXdata - Annual'!G28</f>
        <v>#N/A</v>
      </c>
      <c r="G15" s="127" t="e">
        <f>'dXdata - Annual'!H28</f>
        <v>#N/A</v>
      </c>
      <c r="H15" s="127">
        <f>'dXdata - Annual'!I28</f>
        <v>1.472504</v>
      </c>
      <c r="I15" s="217" t="e">
        <f>'dXdata - Monthly'!F28</f>
        <v>#N/A</v>
      </c>
      <c r="J15" s="217" t="e">
        <f>'dXdata - Monthly'!G28</f>
        <v>#N/A</v>
      </c>
      <c r="K15" s="217" t="e">
        <f>'dXdata - Monthly'!H28</f>
        <v>#N/A</v>
      </c>
      <c r="L15" s="217" t="e">
        <f>'dXdata - Monthly'!I28</f>
        <v>#N/A</v>
      </c>
      <c r="M15" s="217" t="e">
        <f>'dXdata - Monthly'!J28</f>
        <v>#N/A</v>
      </c>
      <c r="N15" s="217" t="e">
        <f>'dXdata - Monthly'!K28</f>
        <v>#N/A</v>
      </c>
      <c r="O15" s="217" t="e">
        <f>'dXdata - Monthly'!L28</f>
        <v>#N/A</v>
      </c>
      <c r="P15" s="217" t="e">
        <f>'dXdata - Monthly'!M28</f>
        <v>#N/A</v>
      </c>
      <c r="Q15" s="217" t="e">
        <f>'dXdata - Monthly'!N28</f>
        <v>#N/A</v>
      </c>
      <c r="R15" s="217" t="e">
        <f>'dXdata - Monthly'!O28</f>
        <v>#N/A</v>
      </c>
      <c r="S15" s="217" t="e">
        <f>'dXdata - Monthly'!P28</f>
        <v>#N/A</v>
      </c>
      <c r="T15" s="217" t="e">
        <f>'dXdata - Monthly'!Q28</f>
        <v>#N/A</v>
      </c>
      <c r="U15" s="218">
        <f>'dXdata - Monthly'!R28</f>
        <v>1.9374</v>
      </c>
      <c r="V15" s="217">
        <f>'dXdata - Monthly'!S28</f>
        <v>1.9621999999999999</v>
      </c>
      <c r="W15" s="217">
        <f>'dXdata - Monthly'!T28</f>
        <v>1.7306999999999999</v>
      </c>
      <c r="X15" s="217">
        <f>'dXdata - Monthly'!U28</f>
        <v>1.4459</v>
      </c>
      <c r="Y15" s="217">
        <f>'dXdata - Monthly'!V28</f>
        <v>0.95569999999999999</v>
      </c>
      <c r="Z15" s="217">
        <f>'dXdata - Monthly'!W28</f>
        <v>0.93589999999999995</v>
      </c>
      <c r="AA15" s="217">
        <f>'dXdata - Monthly'!X28</f>
        <v>1.329</v>
      </c>
      <c r="AB15" s="217">
        <f>'dXdata - Monthly'!Y28</f>
        <v>1.1264000000000001</v>
      </c>
      <c r="AC15" s="217">
        <f>'dXdata - Monthly'!Z28</f>
        <v>1.222</v>
      </c>
      <c r="AD15" s="217">
        <f>'dXdata - Monthly'!AA28</f>
        <v>1.4009</v>
      </c>
      <c r="AE15" s="217">
        <f>'dXdata - Monthly'!AB28</f>
        <v>1.7965</v>
      </c>
      <c r="AF15" s="217">
        <f>'dXdata - Monthly'!AC28</f>
        <v>1.8897999999999999</v>
      </c>
      <c r="AG15" s="218">
        <f>'dXdata - Monthly'!AD28</f>
        <v>1.7539</v>
      </c>
      <c r="AH15" s="217">
        <f>'dXdata - Monthly'!AE28</f>
        <v>2.3167</v>
      </c>
      <c r="AI15" s="217">
        <f>'dXdata - Monthly'!AF28</f>
        <v>2.2016</v>
      </c>
      <c r="AJ15" s="217">
        <f>'dXdata - Monthly'!AG28</f>
        <v>1.1072</v>
      </c>
      <c r="AK15" s="217">
        <f>'dXdata - Monthly'!AH28</f>
        <v>1.4147000000000001</v>
      </c>
      <c r="AL15" s="217">
        <f>'dXdata - Monthly'!AI28</f>
        <v>0.74050000000000005</v>
      </c>
      <c r="AM15" s="217">
        <f>'dXdata - Monthly'!AJ28</f>
        <v>1.0555000000000001</v>
      </c>
      <c r="AN15" s="217">
        <f>'dXdata - Monthly'!AK28</f>
        <v>1.0105999999999999</v>
      </c>
      <c r="AO15" s="217">
        <f>'dXdata - Monthly'!AL28</f>
        <v>0.9476</v>
      </c>
      <c r="AP15" s="234">
        <f>'dXdata - Monthly'!AM28</f>
        <v>1.8379000000000001</v>
      </c>
      <c r="AQ15" s="88"/>
    </row>
    <row r="16" spans="1:13632" s="71" customFormat="1" ht="13.5" customHeight="1" thickBot="1" x14ac:dyDescent="0.25">
      <c r="A16" s="72"/>
      <c r="B16" s="66" t="s">
        <v>24</v>
      </c>
      <c r="C16" s="67"/>
      <c r="D16" s="68"/>
      <c r="E16" s="262" t="s">
        <v>24</v>
      </c>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56"/>
      <c r="AH16" s="256"/>
      <c r="AI16" s="256"/>
      <c r="AJ16" s="256"/>
      <c r="AK16" s="256"/>
      <c r="AL16" s="256"/>
      <c r="AM16" s="256"/>
      <c r="AN16" s="256"/>
      <c r="AO16" s="256"/>
      <c r="AP16" s="257"/>
      <c r="AQ16" s="69"/>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row>
    <row r="17" spans="1:13632" s="69" customFormat="1" ht="13.5" customHeight="1" x14ac:dyDescent="0.2">
      <c r="A17" s="140">
        <v>14</v>
      </c>
      <c r="B17" s="153" t="s">
        <v>25</v>
      </c>
      <c r="C17" s="142" t="s">
        <v>26</v>
      </c>
      <c r="D17" s="143"/>
      <c r="E17" s="154" t="s">
        <v>27</v>
      </c>
      <c r="F17" s="246">
        <f>'dXdata - Annual'!G14/100</f>
        <v>9.7430805510736462E-3</v>
      </c>
      <c r="G17" s="246">
        <f>'dXdata - Annual'!H14/100</f>
        <v>1.622518591358868E-2</v>
      </c>
      <c r="H17" s="246">
        <f>'dXdata - Annual'!I14/100</f>
        <v>2.3707287571817171E-2</v>
      </c>
      <c r="I17" s="247">
        <f>'dXdata - Monthly'!F14/100</f>
        <v>1.0037174721190256E-2</v>
      </c>
      <c r="J17" s="247">
        <f>'dXdata - Monthly'!G14/100</f>
        <v>1.0644881792301497E-2</v>
      </c>
      <c r="K17" s="247">
        <f>'dXdata - Monthly'!H14/100</f>
        <v>1.0570563145206435E-2</v>
      </c>
      <c r="L17" s="247">
        <f>'dXdata - Monthly'!I14/100</f>
        <v>1.0866880711287275E-2</v>
      </c>
      <c r="M17" s="247">
        <f>'dXdata - Monthly'!J14/100</f>
        <v>1.0916491920562654E-2</v>
      </c>
      <c r="N17" s="247">
        <f>'dXdata - Monthly'!K14/100</f>
        <v>1.0474430067775931E-2</v>
      </c>
      <c r="O17" s="247">
        <f>'dXdata - Monthly'!L14/100</f>
        <v>1.108510900357218E-2</v>
      </c>
      <c r="P17" s="247">
        <f>'dXdata - Monthly'!M14/100</f>
        <v>1.1633632894251233E-2</v>
      </c>
      <c r="Q17" s="247">
        <f>'dXdata - Monthly'!N14/100</f>
        <v>1.2429239478218168E-2</v>
      </c>
      <c r="R17" s="247">
        <f>'dXdata - Monthly'!O14/100</f>
        <v>1.3224258826423974E-2</v>
      </c>
      <c r="S17" s="247">
        <f>'dXdata - Monthly'!P14/100</f>
        <v>1.5314594993542263E-2</v>
      </c>
      <c r="T17" s="247">
        <f>'dXdata - Monthly'!Q14/100</f>
        <v>1.6225185913588458E-2</v>
      </c>
      <c r="U17" s="248">
        <f>'dXdata - Monthly'!R14/100</f>
        <v>1.5458225984541718E-2</v>
      </c>
      <c r="V17" s="247">
        <f>'dXdata - Monthly'!S14/100</f>
        <v>1.5554194733618854E-2</v>
      </c>
      <c r="W17" s="247">
        <f>'dXdata - Monthly'!T14/100</f>
        <v>1.6332273060924996E-2</v>
      </c>
      <c r="X17" s="247">
        <f>'dXdata - Monthly'!U14/100</f>
        <v>1.6858050329831231E-2</v>
      </c>
      <c r="Y17" s="247">
        <f>'dXdata - Monthly'!V14/100</f>
        <v>1.7875663473857495E-2</v>
      </c>
      <c r="Z17" s="247">
        <f>'dXdata - Monthly'!W14/100</f>
        <v>1.9512195121951459E-2</v>
      </c>
      <c r="AA17" s="247">
        <f>'dXdata - Monthly'!X14/100</f>
        <v>2.1196248020465491E-2</v>
      </c>
      <c r="AB17" s="247">
        <f>'dXdata - Monthly'!Y14/100</f>
        <v>2.2634621235168684E-2</v>
      </c>
      <c r="AC17" s="247">
        <f>'dXdata - Monthly'!Z14/100</f>
        <v>2.3763218670232344E-2</v>
      </c>
      <c r="AD17" s="247">
        <f>'dXdata - Monthly'!AA14/100</f>
        <v>2.4707096460875322E-2</v>
      </c>
      <c r="AE17" s="247">
        <f>'dXdata - Monthly'!AB14/100</f>
        <v>2.3746062515144217E-2</v>
      </c>
      <c r="AF17" s="247">
        <f>'dXdata - Monthly'!AC14/100</f>
        <v>2.3707287571817393E-2</v>
      </c>
      <c r="AG17" s="248">
        <f>'dXdata - Monthly'!AD14/100</f>
        <v>2.3378035520116081E-2</v>
      </c>
      <c r="AH17" s="247">
        <f>'dXdata - Monthly'!AE14/100</f>
        <v>2.2732754462132299E-2</v>
      </c>
      <c r="AI17" s="247">
        <f>'dXdata - Monthly'!AF14/100</f>
        <v>2.2569966897381777E-2</v>
      </c>
      <c r="AJ17" s="247">
        <f>'dXdata - Monthly'!AG14/100</f>
        <v>2.2104757328207603E-2</v>
      </c>
      <c r="AK17" s="247">
        <f>'dXdata - Monthly'!AH14/100</f>
        <v>2.1457684008630906E-2</v>
      </c>
      <c r="AL17" s="247">
        <f>'dXdata - Monthly'!AI14/100</f>
        <v>2.0215311004784686E-2</v>
      </c>
      <c r="AM17" s="247">
        <f>'dXdata - Monthly'!AJ14/100</f>
        <v>1.8131933675295198E-2</v>
      </c>
      <c r="AN17" s="247">
        <f>'dXdata - Monthly'!AK14/100</f>
        <v>1.6421729041471211E-2</v>
      </c>
      <c r="AO17" s="247">
        <f>'dXdata - Monthly'!AL14/100</f>
        <v>1.5078658355595076E-2</v>
      </c>
      <c r="AP17" s="249">
        <f>'dXdata - Monthly'!AM14/100</f>
        <v>1.4158767772511904E-2</v>
      </c>
    </row>
    <row r="18" spans="1:13632" s="77" customFormat="1" ht="13.5" customHeight="1" x14ac:dyDescent="0.2">
      <c r="A18" s="73">
        <v>15</v>
      </c>
      <c r="B18" s="74" t="s">
        <v>28</v>
      </c>
      <c r="C18" s="75" t="s">
        <v>15</v>
      </c>
      <c r="D18" s="76"/>
      <c r="E18" s="91" t="s">
        <v>29</v>
      </c>
      <c r="F18" s="224">
        <f>'dXdata - Annual'!G15/100</f>
        <v>1.4287595470107828E-2</v>
      </c>
      <c r="G18" s="224">
        <f>'dXdata - Annual'!H15/100</f>
        <v>1.5968841285296964E-2</v>
      </c>
      <c r="H18" s="224">
        <f>'dXdata - Annual'!I15/100</f>
        <v>2.2682256724810168E-2</v>
      </c>
      <c r="I18" s="225">
        <f>'dXdata - Monthly'!F15/100</f>
        <v>1.4395582725300837E-2</v>
      </c>
      <c r="J18" s="225">
        <f>'dXdata - Monthly'!G15/100</f>
        <v>1.4970453053184674E-2</v>
      </c>
      <c r="K18" s="225">
        <f>'dXdata - Monthly'!H15/100</f>
        <v>1.5217106126196978E-2</v>
      </c>
      <c r="L18" s="225">
        <f>'dXdata - Monthly'!I15/100</f>
        <v>1.5196174756009873E-2</v>
      </c>
      <c r="M18" s="225">
        <f>'dXdata - Monthly'!J15/100</f>
        <v>1.5046447729949231E-2</v>
      </c>
      <c r="N18" s="225">
        <f>'dXdata - Monthly'!K15/100</f>
        <v>1.4635739954263816E-2</v>
      </c>
      <c r="O18" s="225">
        <f>'dXdata - Monthly'!L15/100</f>
        <v>1.4555185692840311E-2</v>
      </c>
      <c r="P18" s="225">
        <f>'dXdata - Monthly'!M15/100</f>
        <v>1.4802738832736084E-2</v>
      </c>
      <c r="Q18" s="225">
        <f>'dXdata - Monthly'!N15/100</f>
        <v>1.4981761334028398E-2</v>
      </c>
      <c r="R18" s="225">
        <f>'dXdata - Monthly'!O15/100</f>
        <v>1.4898184893631372E-2</v>
      </c>
      <c r="S18" s="225">
        <f>'dXdata - Monthly'!P15/100</f>
        <v>1.5663590276875583E-2</v>
      </c>
      <c r="T18" s="225">
        <f>'dXdata - Monthly'!Q15/100</f>
        <v>1.5968841285297408E-2</v>
      </c>
      <c r="U18" s="226">
        <f>'dXdata - Monthly'!R15/100</f>
        <v>1.5616899948160068E-2</v>
      </c>
      <c r="V18" s="225">
        <f>'dXdata - Monthly'!S15/100</f>
        <v>1.57200155259416E-2</v>
      </c>
      <c r="W18" s="225">
        <f>'dXdata - Monthly'!T15/100</f>
        <v>1.6345781108670687E-2</v>
      </c>
      <c r="X18" s="225">
        <f>'dXdata - Monthly'!U15/100</f>
        <v>1.6839796115878602E-2</v>
      </c>
      <c r="Y18" s="225">
        <f>'dXdata - Monthly'!V15/100</f>
        <v>1.7594740912606488E-2</v>
      </c>
      <c r="Z18" s="225">
        <f>'dXdata - Monthly'!W15/100</f>
        <v>1.8803528881447429E-2</v>
      </c>
      <c r="AA18" s="225">
        <f>'dXdata - Monthly'!X15/100</f>
        <v>2.0329387545033217E-2</v>
      </c>
      <c r="AB18" s="225">
        <f>'dXdata - Monthly'!Y15/100</f>
        <v>2.1526796041639651E-2</v>
      </c>
      <c r="AC18" s="225">
        <f>'dXdata - Monthly'!Z15/100</f>
        <v>2.2076755230393985E-2</v>
      </c>
      <c r="AD18" s="225">
        <f>'dXdata - Monthly'!AA15/100</f>
        <v>2.2948717948717556E-2</v>
      </c>
      <c r="AE18" s="225">
        <f>'dXdata - Monthly'!AB15/100</f>
        <v>2.2589108594099461E-2</v>
      </c>
      <c r="AF18" s="225">
        <f>'dXdata - Monthly'!AC15/100</f>
        <v>2.2682256724809724E-2</v>
      </c>
      <c r="AG18" s="226">
        <f>'dXdata - Monthly'!AD15/100</f>
        <v>2.2459005933771037E-2</v>
      </c>
      <c r="AH18" s="225">
        <f>'dXdata - Monthly'!AE15/100</f>
        <v>2.1909432520221372E-2</v>
      </c>
      <c r="AI18" s="225">
        <f>'dXdata - Monthly'!AF15/100</f>
        <v>2.154980611531343E-2</v>
      </c>
      <c r="AJ18" s="225">
        <f>'dXdata - Monthly'!AG15/100</f>
        <v>2.1383248730964421E-2</v>
      </c>
      <c r="AK18" s="225">
        <f>'dXdata - Monthly'!AH15/100</f>
        <v>2.1533979352713839E-2</v>
      </c>
      <c r="AL18" s="225">
        <f>'dXdata - Monthly'!AI15/100</f>
        <v>2.1174388471019379E-2</v>
      </c>
      <c r="AM18" s="225">
        <f>'dXdata - Monthly'!AJ15/100</f>
        <v>2.0365699873896581E-2</v>
      </c>
      <c r="AN18" s="225">
        <f>'dXdata - Monthly'!AK15/100</f>
        <v>1.9626344593319356E-2</v>
      </c>
      <c r="AO18" s="225">
        <f>'dXdata - Monthly'!AL15/100</f>
        <v>1.9339444932814143E-2</v>
      </c>
      <c r="AP18" s="236">
        <f>'dXdata - Monthly'!AM15/100</f>
        <v>1.8862012783556814E-2</v>
      </c>
      <c r="AQ18" s="69"/>
    </row>
    <row r="19" spans="1:13632" s="69" customFormat="1" ht="13.5" customHeight="1" x14ac:dyDescent="0.2">
      <c r="A19" s="140">
        <v>16</v>
      </c>
      <c r="B19" s="153" t="s">
        <v>30</v>
      </c>
      <c r="C19" s="142" t="s">
        <v>15</v>
      </c>
      <c r="D19" s="143"/>
      <c r="E19" s="156" t="s">
        <v>31</v>
      </c>
      <c r="F19" s="157">
        <f>'dXdata - Annual'!G23/100</f>
        <v>1.8838709677419407E-2</v>
      </c>
      <c r="G19" s="157">
        <f>'dXdata - Annual'!H23/100</f>
        <v>1.35652369694923E-2</v>
      </c>
      <c r="H19" s="157">
        <f>'dXdata - Annual'!I23/100</f>
        <v>2.4823679680124444E-2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151">
        <f>'dXdata - Monthly'!AI23/100</f>
        <v>3.7281425272187585E-2</v>
      </c>
      <c r="AM19" s="151">
        <f>'dXdata - Monthly'!AJ23/100</f>
        <v>3.3046926635822871E-2</v>
      </c>
      <c r="AN19" s="151">
        <f>'dXdata - Monthly'!AK23/100</f>
        <v>2.9654036243822013E-2</v>
      </c>
      <c r="AO19" s="151">
        <f>'dXdata - Monthly'!AL23/100</f>
        <v>1.8175916910094125E-2</v>
      </c>
      <c r="AP19" s="231">
        <f>'dXdata - Monthly'!AM23/100</f>
        <v>8.6593970493906713E-3</v>
      </c>
    </row>
    <row r="20" spans="1:13632" s="77" customFormat="1" ht="25.5" customHeight="1" x14ac:dyDescent="0.2">
      <c r="A20" s="73">
        <v>17</v>
      </c>
      <c r="B20" s="78" t="s">
        <v>32</v>
      </c>
      <c r="C20" s="75" t="s">
        <v>15</v>
      </c>
      <c r="D20" s="76"/>
      <c r="E20" s="91" t="s">
        <v>33</v>
      </c>
      <c r="F20" s="128">
        <f>'dXdata - Annual'!G24/100</f>
        <v>-1.5828588574300473E-2</v>
      </c>
      <c r="G20" s="128">
        <f>'dXdata - Annual'!H24/100</f>
        <v>6.5897399813517055E-3</v>
      </c>
      <c r="H20" s="128">
        <f>'dXdata - Annual'!I24/100</f>
        <v>1.3653228710378329E-2</v>
      </c>
      <c r="I20" s="120">
        <f>'dXdata - Monthly'!F24/100</f>
        <v>1.8494485713336228E-3</v>
      </c>
      <c r="J20" s="120">
        <f>'dXdata - Monthly'!G24/100</f>
        <v>-9.0210084379382938E-3</v>
      </c>
      <c r="K20" s="120">
        <f>'dXdata - Monthly'!H24/100</f>
        <v>-8.8553740692921545E-3</v>
      </c>
      <c r="L20" s="120">
        <f>'dXdata - Monthly'!I24/100</f>
        <v>3.5456307096060069E-3</v>
      </c>
      <c r="M20" s="120">
        <f>'dXdata - Monthly'!J24/100</f>
        <v>5.6933073790916833E-3</v>
      </c>
      <c r="N20" s="120">
        <f>'dXdata - Monthly'!K24/100</f>
        <v>1.2372757437714599E-2</v>
      </c>
      <c r="O20" s="120">
        <f>'dXdata - Monthly'!L24/100</f>
        <v>-6.7643325086406136E-3</v>
      </c>
      <c r="P20" s="120">
        <f>'dXdata - Monthly'!M24/100</f>
        <v>-7.418781913712591E-3</v>
      </c>
      <c r="Q20" s="120">
        <f>'dXdata - Monthly'!N24/100</f>
        <v>3.9339674837679528E-2</v>
      </c>
      <c r="R20" s="120">
        <f>'dXdata - Monthly'!O24/100</f>
        <v>2.6363489664551487E-2</v>
      </c>
      <c r="S20" s="120">
        <f>'dXdata - Monthly'!P24/100</f>
        <v>5.6296388328254121E-3</v>
      </c>
      <c r="T20" s="120">
        <f>'dXdata - Monthly'!Q24/100</f>
        <v>1.7550598572428022E-2</v>
      </c>
      <c r="U20" s="119">
        <f>'dXdata - Monthly'!R24/100</f>
        <v>1.8525419662026588E-2</v>
      </c>
      <c r="V20" s="120">
        <f>'dXdata - Monthly'!S24/100</f>
        <v>3.4466302050789599E-2</v>
      </c>
      <c r="W20" s="120">
        <f>'dXdata - Monthly'!T24/100</f>
        <v>3.019853578475673E-2</v>
      </c>
      <c r="X20" s="120">
        <f>'dXdata - Monthly'!U24/100</f>
        <v>2.124400285097261E-2</v>
      </c>
      <c r="Y20" s="120">
        <f>'dXdata - Monthly'!V24/100</f>
        <v>1.0618100845103395E-2</v>
      </c>
      <c r="Z20" s="120">
        <f>'dXdata - Monthly'!W24/100</f>
        <v>1.1401448087243526E-2</v>
      </c>
      <c r="AA20" s="120">
        <f>'dXdata - Monthly'!X24/100</f>
        <v>2.1200118716155014E-2</v>
      </c>
      <c r="AB20" s="120">
        <f>'dXdata - Monthly'!Y24/100</f>
        <v>1.9859834858623193E-2</v>
      </c>
      <c r="AC20" s="120">
        <f>'dXdata - Monthly'!Z24/100</f>
        <v>-1.7015405433898678E-2</v>
      </c>
      <c r="AD20" s="120">
        <f>'dXdata - Monthly'!AA24/100</f>
        <v>7.4789487970705615E-3</v>
      </c>
      <c r="AE20" s="120">
        <f>'dXdata - Monthly'!AB24/100</f>
        <v>1.3185949220008375E-2</v>
      </c>
      <c r="AF20" s="120">
        <f>'dXdata - Monthly'!AC24/100</f>
        <v>-6.1740176783708911E-3</v>
      </c>
      <c r="AG20" s="119">
        <f>'dXdata - Monthly'!AD24/100</f>
        <v>-3.3383037528141868E-3</v>
      </c>
      <c r="AH20" s="120">
        <f>'dXdata - Monthly'!AE24/100</f>
        <v>-1.3177452463582373E-2</v>
      </c>
      <c r="AI20" s="120">
        <f>'dXdata - Monthly'!AF24/100</f>
        <v>1.2281887053048113E-2</v>
      </c>
      <c r="AJ20" s="120">
        <f>'dXdata - Monthly'!AG24/100</f>
        <v>9.8778735632354397E-5</v>
      </c>
      <c r="AK20" s="120">
        <f>'dXdata - Monthly'!AH24/100</f>
        <v>3.4485574297939081E-2</v>
      </c>
      <c r="AL20" s="120">
        <f>'dXdata - Monthly'!AI24/100</f>
        <v>2.7838101010734695E-2</v>
      </c>
      <c r="AM20" s="120">
        <f>'dXdata - Monthly'!AJ24/100</f>
        <v>2.5768974010867085E-2</v>
      </c>
      <c r="AN20" s="120">
        <f>'dXdata - Monthly'!AK24/100</f>
        <v>2.2991236647081026E-2</v>
      </c>
      <c r="AO20" s="120" t="e">
        <f>'dXdata - Monthly'!AL24/100</f>
        <v>#N/A</v>
      </c>
      <c r="AP20" s="228" t="e">
        <f>'dXdata - Monthly'!AM24/100</f>
        <v>#N/A</v>
      </c>
      <c r="AQ20" s="69"/>
    </row>
    <row r="21" spans="1:13632" s="69" customFormat="1" ht="13.5" customHeight="1" x14ac:dyDescent="0.2">
      <c r="A21" s="140">
        <v>18</v>
      </c>
      <c r="B21" s="152" t="s">
        <v>34</v>
      </c>
      <c r="C21" s="142"/>
      <c r="D21" s="143"/>
      <c r="E21" s="156" t="s">
        <v>35</v>
      </c>
      <c r="F21" s="157">
        <f>'dXdata - Annual'!G25/100</f>
        <v>1.9935404833500314E-2</v>
      </c>
      <c r="G21" s="157">
        <f>'dXdata - Annual'!H25/100</f>
        <v>4.4496614981435201E-3</v>
      </c>
      <c r="H21" s="157">
        <f>'dXdata - Annual'!I25/100</f>
        <v>1.7719798885718285E-2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151">
        <f>'dXdata - Monthly'!AI25/100</f>
        <v>2.4459974587039301E-2</v>
      </c>
      <c r="AM21" s="151">
        <f>'dXdata - Monthly'!AJ25/100</f>
        <v>2.6871401151631558E-2</v>
      </c>
      <c r="AN21" s="151">
        <f>'dXdata - Monthly'!AK25/100</f>
        <v>4.1477640959170392E-2</v>
      </c>
      <c r="AO21" s="151">
        <f>'dXdata - Monthly'!AL25/100</f>
        <v>4.3916720884840776E-2</v>
      </c>
      <c r="AP21" s="231">
        <f>'dXdata - Monthly'!AM25/100</f>
        <v>3.7966537966537928E-2</v>
      </c>
    </row>
    <row r="22" spans="1:13632" s="77" customFormat="1" ht="13.5" customHeight="1" thickBot="1" x14ac:dyDescent="0.25">
      <c r="A22" s="73">
        <v>19</v>
      </c>
      <c r="B22" s="90" t="s">
        <v>36</v>
      </c>
      <c r="C22" s="84"/>
      <c r="D22" s="87"/>
      <c r="E22" s="109" t="s">
        <v>37</v>
      </c>
      <c r="F22" s="129">
        <f>'dXdata - Annual'!G26/100</f>
        <v>1.0939161042471834E-2</v>
      </c>
      <c r="G22" s="129">
        <f>'dXdata - Annual'!H26/100</f>
        <v>4.9446190952890934E-3</v>
      </c>
      <c r="H22" s="129">
        <f>'dXdata - Annual'!I26/100</f>
        <v>1.5776676936385625E-2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130">
        <f>'dXdata - Monthly'!AI26/100</f>
        <v>2.2751057149906773E-2</v>
      </c>
      <c r="AM22" s="130">
        <f>'dXdata - Monthly'!AJ26/100</f>
        <v>2.648508718719822E-2</v>
      </c>
      <c r="AN22" s="130">
        <f>'dXdata - Monthly'!AK26/100</f>
        <v>4.7087937285305248E-2</v>
      </c>
      <c r="AO22" s="130">
        <f>'dXdata - Monthly'!AL26/100</f>
        <v>4.9771356041242942E-2</v>
      </c>
      <c r="AP22" s="235">
        <f>'dXdata - Monthly'!AM26/100</f>
        <v>4.8768857291485945E-2</v>
      </c>
      <c r="AQ22" s="69"/>
    </row>
    <row r="23" spans="1:13632" s="71" customFormat="1" ht="13.5" customHeight="1" thickBot="1" x14ac:dyDescent="0.25">
      <c r="A23" s="72"/>
      <c r="B23" s="66" t="s">
        <v>38</v>
      </c>
      <c r="C23" s="67"/>
      <c r="D23" s="68"/>
      <c r="E23" s="254" t="s">
        <v>38</v>
      </c>
      <c r="F23" s="255"/>
      <c r="G23" s="255"/>
      <c r="H23" s="255"/>
      <c r="I23" s="255"/>
      <c r="J23" s="255"/>
      <c r="K23" s="255"/>
      <c r="L23" s="255"/>
      <c r="M23" s="255"/>
      <c r="N23" s="255"/>
      <c r="O23" s="255"/>
      <c r="P23" s="255"/>
      <c r="Q23" s="255"/>
      <c r="R23" s="255"/>
      <c r="S23" s="255"/>
      <c r="T23" s="255"/>
      <c r="U23" s="256"/>
      <c r="V23" s="256"/>
      <c r="W23" s="256"/>
      <c r="X23" s="256"/>
      <c r="Y23" s="256"/>
      <c r="Z23" s="256"/>
      <c r="AA23" s="256"/>
      <c r="AB23" s="256"/>
      <c r="AC23" s="256"/>
      <c r="AD23" s="256"/>
      <c r="AE23" s="256"/>
      <c r="AF23" s="256"/>
      <c r="AG23" s="256"/>
      <c r="AH23" s="256"/>
      <c r="AI23" s="256"/>
      <c r="AJ23" s="256"/>
      <c r="AK23" s="256"/>
      <c r="AL23" s="256"/>
      <c r="AM23" s="256"/>
      <c r="AN23" s="256"/>
      <c r="AO23" s="256"/>
      <c r="AP23" s="257"/>
      <c r="AQ23" s="69"/>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row>
    <row r="24" spans="1:13632" s="88" customFormat="1" ht="13.5" customHeight="1" x14ac:dyDescent="0.2">
      <c r="A24" s="140">
        <v>21</v>
      </c>
      <c r="B24" s="153" t="s">
        <v>39</v>
      </c>
      <c r="C24" s="142" t="s">
        <v>15</v>
      </c>
      <c r="D24" s="143"/>
      <c r="E24" s="154" t="s">
        <v>235</v>
      </c>
      <c r="F24" s="158">
        <f>'dXdata - Annual'!G30/100</f>
        <v>1.0930356888972925E-2</v>
      </c>
      <c r="G24" s="158">
        <f>'dXdata - Annual'!H30/100</f>
        <v>3.2173194173058528E-2</v>
      </c>
      <c r="H24" s="155">
        <f>'dXdata - Annual'!I30/100</f>
        <v>2.123704421782624E-2</v>
      </c>
      <c r="I24" s="146">
        <f>'dXdata - Monthly'!F30/100</f>
        <v>1.7271058442321907E-2</v>
      </c>
      <c r="J24" s="146">
        <f>'dXdata - Monthly'!G30/100</f>
        <v>2.1429716615351424E-2</v>
      </c>
      <c r="K24" s="146">
        <f>'dXdata - Monthly'!H30/100</f>
        <v>2.8923956406500695E-2</v>
      </c>
      <c r="L24" s="146">
        <f>'dXdata - Monthly'!I30/100</f>
        <v>3.3420680873621045E-2</v>
      </c>
      <c r="M24" s="146">
        <f>'dXdata - Monthly'!J30/100</f>
        <v>4.3483923868647523E-2</v>
      </c>
      <c r="N24" s="146">
        <f>'dXdata - Monthly'!K30/100</f>
        <v>4.0397576112642497E-2</v>
      </c>
      <c r="O24" s="146">
        <f>'dXdata - Monthly'!L30/100</f>
        <v>3.616428134796057E-2</v>
      </c>
      <c r="P24" s="146">
        <f>'dXdata - Monthly'!M30/100</f>
        <v>3.1937056629399052E-2</v>
      </c>
      <c r="Q24" s="146">
        <f>'dXdata - Monthly'!N30/100</f>
        <v>3.1718105037253697E-2</v>
      </c>
      <c r="R24" s="146">
        <f>'dXdata - Monthly'!O30/100</f>
        <v>3.2791604171942268E-2</v>
      </c>
      <c r="S24" s="146">
        <f>'dXdata - Monthly'!P30/100</f>
        <v>3.4802363543156245E-2</v>
      </c>
      <c r="T24" s="146">
        <f>'dXdata - Monthly'!Q30/100</f>
        <v>3.3800015054249011E-2</v>
      </c>
      <c r="U24" s="145">
        <f>'dXdata - Monthly'!R30/100</f>
        <v>2.7389834064089236E-2</v>
      </c>
      <c r="V24" s="146">
        <f>'dXdata - Monthly'!S30/100</f>
        <v>2.8181707036457393E-2</v>
      </c>
      <c r="W24" s="146">
        <f>'dXdata - Monthly'!T30/100</f>
        <v>2.5893710972986206E-2</v>
      </c>
      <c r="X24" s="146">
        <f>'dXdata - Monthly'!U30/100</f>
        <v>2.0263245567183619E-2</v>
      </c>
      <c r="Y24" s="146">
        <f>'dXdata - Monthly'!V30/100</f>
        <v>2.0774576489889229E-2</v>
      </c>
      <c r="Z24" s="146">
        <f>'dXdata - Monthly'!W30/100</f>
        <v>1.9112184805750054E-2</v>
      </c>
      <c r="AA24" s="146">
        <f>'dXdata - Monthly'!X30/100</f>
        <v>2.0233618248571617E-2</v>
      </c>
      <c r="AB24" s="146">
        <f>'dXdata - Monthly'!Y30/100</f>
        <v>2.3466141342425528E-2</v>
      </c>
      <c r="AC24" s="146">
        <f>'dXdata - Monthly'!Z30/100</f>
        <v>2.0584098566305498E-2</v>
      </c>
      <c r="AD24" s="146">
        <f>'dXdata - Monthly'!AA30/100</f>
        <v>2.2255810054695235E-2</v>
      </c>
      <c r="AE24" s="146">
        <f>'dXdata - Monthly'!AB30/100</f>
        <v>1.5673920706867461E-2</v>
      </c>
      <c r="AF24" s="146">
        <f>'dXdata - Monthly'!AC30/100</f>
        <v>1.1428089989317769E-2</v>
      </c>
      <c r="AG24" s="145">
        <f>'dXdata - Monthly'!AD30/100</f>
        <v>1.5600632151157923E-2</v>
      </c>
      <c r="AH24" s="146">
        <f>'dXdata - Monthly'!AE30/100</f>
        <v>9.9405715413234397E-3</v>
      </c>
      <c r="AI24" s="146">
        <f>'dXdata - Monthly'!AF30/100</f>
        <v>1.3267244957229307E-2</v>
      </c>
      <c r="AJ24" s="146">
        <f>'dXdata - Monthly'!AG30/100</f>
        <v>1.7017842481941825E-2</v>
      </c>
      <c r="AK24" s="146">
        <f>'dXdata - Monthly'!AH30/100</f>
        <v>1.5397077640648904E-2</v>
      </c>
      <c r="AL24" s="146">
        <f>'dXdata - Monthly'!AI30/100</f>
        <v>1.5604422679142305E-2</v>
      </c>
      <c r="AM24" s="146">
        <f>'dXdata - Monthly'!AJ30/100</f>
        <v>1.377665854681176E-2</v>
      </c>
      <c r="AN24" s="146">
        <f>'dXdata - Monthly'!AK30/100</f>
        <v>1.3373445281137153E-2</v>
      </c>
      <c r="AO24" s="146" t="e">
        <f>'dXdata - Monthly'!AL30/100</f>
        <v>#N/A</v>
      </c>
      <c r="AP24" s="227" t="e">
        <f>'dXdata - Monthly'!AM30/100</f>
        <v>#N/A</v>
      </c>
    </row>
    <row r="25" spans="1:13632" s="77" customFormat="1" ht="13.5" customHeight="1" x14ac:dyDescent="0.2">
      <c r="A25" s="73">
        <v>22</v>
      </c>
      <c r="B25" s="90" t="s">
        <v>40</v>
      </c>
      <c r="C25" s="84" t="s">
        <v>15</v>
      </c>
      <c r="D25" s="87"/>
      <c r="E25" s="91" t="s">
        <v>41</v>
      </c>
      <c r="F25" s="223">
        <f>'dXdata - Annual'!G31/100</f>
        <v>2.6999999999999996E-2</v>
      </c>
      <c r="G25" s="223">
        <f>'dXdata - Annual'!H31/100</f>
        <v>2.9083333333333333E-2</v>
      </c>
      <c r="H25" s="224">
        <f>'dXdata - Annual'!I31/100</f>
        <v>3.6375000000000005E-2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25">
        <f>'dXdata - Monthly'!AI31/100</f>
        <v>3.95E-2</v>
      </c>
      <c r="AM25" s="225">
        <f>'dXdata - Monthly'!AJ31/100</f>
        <v>3.95E-2</v>
      </c>
      <c r="AN25" s="225">
        <f>'dXdata - Monthly'!AK31/100</f>
        <v>3.95E-2</v>
      </c>
      <c r="AO25" s="225">
        <f>'dXdata - Monthly'!AL31/100</f>
        <v>3.95E-2</v>
      </c>
      <c r="AP25" s="236" t="e">
        <f>'dXdata - Monthly'!AM31/100</f>
        <v>#N/A</v>
      </c>
      <c r="AQ25" s="69"/>
    </row>
    <row r="26" spans="1:13632" s="69" customFormat="1" ht="13.5" customHeight="1" thickBot="1" x14ac:dyDescent="0.25">
      <c r="A26" s="140">
        <v>23</v>
      </c>
      <c r="B26" s="159" t="s">
        <v>42</v>
      </c>
      <c r="C26" s="160"/>
      <c r="D26" s="161"/>
      <c r="E26" s="162" t="s">
        <v>43</v>
      </c>
      <c r="F26" s="177">
        <f>'dXdata - Annual'!G32/100</f>
        <v>7.4999999999999997E-3</v>
      </c>
      <c r="G26" s="177">
        <f>'dXdata - Annual'!H32/100</f>
        <v>9.5833333333333343E-3</v>
      </c>
      <c r="H26" s="178">
        <f>'dXdata - Annual'!I32/100</f>
        <v>1.6875000000000001E-2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163">
        <f>'dXdata - Monthly'!AI32/100</f>
        <v>0.02</v>
      </c>
      <c r="AM26" s="163">
        <f>'dXdata - Monthly'!AJ32/100</f>
        <v>0.02</v>
      </c>
      <c r="AN26" s="163">
        <f>'dXdata - Monthly'!AK32/100</f>
        <v>0.02</v>
      </c>
      <c r="AO26" s="163">
        <f>'dXdata - Monthly'!AL32/100</f>
        <v>0.02</v>
      </c>
      <c r="AP26" s="237">
        <f>'dXdata - Monthly'!AM32/100</f>
        <v>0.02</v>
      </c>
    </row>
    <row r="27" spans="1:13632" s="71" customFormat="1" ht="13.5" customHeight="1" thickBot="1" x14ac:dyDescent="0.25">
      <c r="A27" s="72"/>
      <c r="B27" s="66" t="s">
        <v>44</v>
      </c>
      <c r="C27" s="67"/>
      <c r="D27" s="68"/>
      <c r="E27" s="254" t="s">
        <v>44</v>
      </c>
      <c r="F27" s="255"/>
      <c r="G27" s="255"/>
      <c r="H27" s="255"/>
      <c r="I27" s="255"/>
      <c r="J27" s="255"/>
      <c r="K27" s="255"/>
      <c r="L27" s="255"/>
      <c r="M27" s="255"/>
      <c r="N27" s="255"/>
      <c r="O27" s="255"/>
      <c r="P27" s="255"/>
      <c r="Q27" s="255"/>
      <c r="R27" s="255"/>
      <c r="S27" s="255"/>
      <c r="T27" s="255"/>
      <c r="U27" s="256"/>
      <c r="V27" s="256"/>
      <c r="W27" s="256"/>
      <c r="X27" s="256"/>
      <c r="Y27" s="256"/>
      <c r="Z27" s="256"/>
      <c r="AA27" s="256"/>
      <c r="AB27" s="256"/>
      <c r="AC27" s="256"/>
      <c r="AD27" s="256"/>
      <c r="AE27" s="256"/>
      <c r="AF27" s="256"/>
      <c r="AG27" s="256"/>
      <c r="AH27" s="256"/>
      <c r="AI27" s="256"/>
      <c r="AJ27" s="256"/>
      <c r="AK27" s="256"/>
      <c r="AL27" s="256"/>
      <c r="AM27" s="256"/>
      <c r="AN27" s="256"/>
      <c r="AO27" s="256"/>
      <c r="AP27" s="257"/>
      <c r="AQ27" s="69"/>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row>
    <row r="28" spans="1:13632" s="69" customFormat="1" ht="13.5" customHeight="1" x14ac:dyDescent="0.2">
      <c r="A28" s="140">
        <v>25</v>
      </c>
      <c r="B28" s="153" t="s">
        <v>45</v>
      </c>
      <c r="C28" s="142" t="s">
        <v>46</v>
      </c>
      <c r="D28" s="143"/>
      <c r="E28" s="154" t="s">
        <v>47</v>
      </c>
      <c r="F28" s="167">
        <f>'dXdata - Annual'!G33</f>
        <v>74.896253553474452</v>
      </c>
      <c r="G28" s="167">
        <f>'dXdata - Annual'!H33</f>
        <v>80.209418980292426</v>
      </c>
      <c r="H28" s="168">
        <f>'dXdata - Annual'!I33</f>
        <v>81.80024552027443</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6.7230120444399777</v>
      </c>
      <c r="AI28" s="219">
        <f>'dXdata - Monthly'!AF33</f>
        <v>6.8747933453703824</v>
      </c>
      <c r="AJ28" s="219">
        <f>'dXdata - Monthly'!AG33</f>
        <v>6.9429763906576012</v>
      </c>
      <c r="AK28" s="219">
        <f>'dXdata - Monthly'!AH33</f>
        <v>6.8003267743278029</v>
      </c>
      <c r="AL28" s="219">
        <f>'dXdata - Monthly'!AI33</f>
        <v>6.7696880950248088</v>
      </c>
      <c r="AM28" s="219">
        <f>'dXdata - Monthly'!AJ33</f>
        <v>6.8082401020591234</v>
      </c>
      <c r="AN28" s="219">
        <f>'dXdata - Monthly'!AK33</f>
        <v>6.8169893024950277</v>
      </c>
      <c r="AO28" s="219" t="e">
        <f>'dXdata - Monthly'!AL33</f>
        <v>#N/A</v>
      </c>
      <c r="AP28" s="238" t="e">
        <f>'dXdata - Monthly'!AM33</f>
        <v>#N/A</v>
      </c>
    </row>
    <row r="29" spans="1:13632" s="77" customFormat="1" ht="13.5" customHeight="1" x14ac:dyDescent="0.2">
      <c r="A29" s="73">
        <v>26</v>
      </c>
      <c r="B29" s="92" t="s">
        <v>48</v>
      </c>
      <c r="C29" s="75" t="s">
        <v>49</v>
      </c>
      <c r="D29" s="76"/>
      <c r="E29" s="91" t="s">
        <v>50</v>
      </c>
      <c r="F29" s="132">
        <f>'dXdata - Annual'!G34</f>
        <v>29.321695247980188</v>
      </c>
      <c r="G29" s="132">
        <f>'dXdata - Annual'!H34</f>
        <v>31.730509530535723</v>
      </c>
      <c r="H29" s="133">
        <f>'dXdata - Annual'!I34</f>
        <v>31.858031927935311</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2.6588157168943236</v>
      </c>
      <c r="AI29" s="221">
        <f>'dXdata - Monthly'!AF34</f>
        <v>2.7116786500590564</v>
      </c>
      <c r="AJ29" s="221">
        <f>'dXdata - Monthly'!AG34</f>
        <v>2.7618718254033845</v>
      </c>
      <c r="AK29" s="221">
        <f>'dXdata - Monthly'!AH34</f>
        <v>2.7507345440905211</v>
      </c>
      <c r="AL29" s="221">
        <f>'dXdata - Monthly'!AI34</f>
        <v>2.748612537328635</v>
      </c>
      <c r="AM29" s="221">
        <f>'dXdata - Monthly'!AJ34</f>
        <v>2.7707140401909105</v>
      </c>
      <c r="AN29" s="221">
        <f>'dXdata - Monthly'!AK34</f>
        <v>2.7657599399491364</v>
      </c>
      <c r="AO29" s="221" t="e">
        <f>'dXdata - Monthly'!AL34</f>
        <v>#N/A</v>
      </c>
      <c r="AP29" s="239" t="e">
        <f>'dXdata - Monthly'!AM34</f>
        <v>#N/A</v>
      </c>
      <c r="AQ29" s="69"/>
    </row>
    <row r="30" spans="1:13632" s="69" customFormat="1" ht="13.5" customHeight="1" x14ac:dyDescent="0.2">
      <c r="A30" s="140">
        <v>28</v>
      </c>
      <c r="B30" s="153" t="s">
        <v>51</v>
      </c>
      <c r="C30" s="142" t="s">
        <v>52</v>
      </c>
      <c r="D30" s="143"/>
      <c r="E30" s="156" t="s">
        <v>53</v>
      </c>
      <c r="F30" s="171">
        <f>'dXdata - Annual'!G36</f>
        <v>9245</v>
      </c>
      <c r="G30" s="171">
        <f>'dXdata - Annual'!H36</f>
        <v>11534</v>
      </c>
      <c r="H30" s="174">
        <f>'dXdata - Annual'!I36</f>
        <v>10971</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172">
        <f>'dXdata - Monthly'!AI36</f>
        <v>1111</v>
      </c>
      <c r="AM30" s="172">
        <f>'dXdata - Monthly'!AJ36</f>
        <v>691</v>
      </c>
      <c r="AN30" s="172">
        <f>'dXdata - Monthly'!AK36</f>
        <v>1051</v>
      </c>
      <c r="AO30" s="172">
        <f>'dXdata - Monthly'!AL36</f>
        <v>1565</v>
      </c>
      <c r="AP30" s="240">
        <f>'dXdata - Monthly'!AM36</f>
        <v>818</v>
      </c>
    </row>
    <row r="31" spans="1:13632" s="77" customFormat="1" ht="13.5" customHeight="1" x14ac:dyDescent="0.2">
      <c r="A31" s="73">
        <v>29</v>
      </c>
      <c r="B31" s="92" t="s">
        <v>54</v>
      </c>
      <c r="C31" s="75" t="s">
        <v>55</v>
      </c>
      <c r="D31" s="76"/>
      <c r="E31" s="91" t="s">
        <v>244</v>
      </c>
      <c r="F31" s="121">
        <f>'dXdata - Annual'!G37</f>
        <v>5427</v>
      </c>
      <c r="G31" s="121">
        <f>'dXdata - Annual'!H37</f>
        <v>5008</v>
      </c>
      <c r="H31" s="134">
        <f>'dXdata - Annual'!I37</f>
        <v>4925</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135">
        <f>'dXdata - Monthly'!AI37</f>
        <v>440</v>
      </c>
      <c r="AM31" s="135">
        <f>'dXdata - Monthly'!AJ37</f>
        <v>476</v>
      </c>
      <c r="AN31" s="135">
        <f>'dXdata - Monthly'!AK37</f>
        <v>459</v>
      </c>
      <c r="AO31" s="135">
        <f>'dXdata - Monthly'!AL37</f>
        <v>461</v>
      </c>
      <c r="AP31" s="241" t="e">
        <f>'dXdata - Monthly'!AM37</f>
        <v>#N/A</v>
      </c>
      <c r="AQ31" s="69"/>
    </row>
    <row r="32" spans="1:13632" s="69" customFormat="1" ht="13.5" customHeight="1" x14ac:dyDescent="0.2">
      <c r="A32" s="140">
        <v>31</v>
      </c>
      <c r="B32" s="153" t="s">
        <v>57</v>
      </c>
      <c r="C32" s="142" t="s">
        <v>56</v>
      </c>
      <c r="D32" s="143"/>
      <c r="E32" s="156" t="s">
        <v>58</v>
      </c>
      <c r="F32" s="171">
        <f>'dXdata - Annual'!G38</f>
        <v>22522</v>
      </c>
      <c r="G32" s="171">
        <f>'dXdata - Annual'!H38</f>
        <v>23869</v>
      </c>
      <c r="H32" s="174">
        <f>'dXdata - Annual'!I38</f>
        <v>20534</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172">
        <f>'dXdata - Monthly'!AI38</f>
        <v>2273</v>
      </c>
      <c r="AM32" s="172">
        <f>'dXdata - Monthly'!AJ38</f>
        <v>2118</v>
      </c>
      <c r="AN32" s="172">
        <f>'dXdata - Monthly'!AK38</f>
        <v>2029</v>
      </c>
      <c r="AO32" s="172">
        <f>'dXdata - Monthly'!AL38</f>
        <v>1791</v>
      </c>
      <c r="AP32" s="240">
        <f>'dXdata - Monthly'!AM38</f>
        <v>1846</v>
      </c>
    </row>
    <row r="33" spans="1:43" s="77" customFormat="1" ht="13.5" customHeight="1" x14ac:dyDescent="0.2">
      <c r="A33" s="73">
        <v>32</v>
      </c>
      <c r="B33" s="92" t="s">
        <v>59</v>
      </c>
      <c r="C33" s="75" t="s">
        <v>55</v>
      </c>
      <c r="D33" s="76"/>
      <c r="E33" s="91" t="s">
        <v>60</v>
      </c>
      <c r="F33" s="121">
        <f>'dXdata - Annual'!G40</f>
        <v>56.88903848107153</v>
      </c>
      <c r="G33" s="121">
        <f>'dXdata - Annual'!H40</f>
        <v>55.729323277533702</v>
      </c>
      <c r="H33" s="134">
        <f>'dXdata - Annual'!I40</f>
        <v>48.551835159564263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135">
        <f>'dXdata - Monthly'!AI40*100</f>
        <v>56.429990069513401</v>
      </c>
      <c r="AM33" s="135">
        <f>'dXdata - Monthly'!AJ40*100</f>
        <v>60.051034873830453</v>
      </c>
      <c r="AN33" s="135">
        <f>'dXdata - Monthly'!AK40*100</f>
        <v>55.879922886257226</v>
      </c>
      <c r="AO33" s="135">
        <f>'dXdata - Monthly'!AL40*100</f>
        <v>52.048823016564953</v>
      </c>
      <c r="AP33" s="241">
        <f>'dXdata - Monthly'!AM40*100</f>
        <v>60.98447307565246</v>
      </c>
      <c r="AQ33" s="69"/>
    </row>
    <row r="34" spans="1:43" s="69" customFormat="1" ht="13.5" customHeight="1" thickBot="1" x14ac:dyDescent="0.25">
      <c r="A34" s="140">
        <v>33</v>
      </c>
      <c r="B34" s="159" t="s">
        <v>61</v>
      </c>
      <c r="C34" s="142" t="s">
        <v>46</v>
      </c>
      <c r="D34" s="161"/>
      <c r="E34" s="162" t="s">
        <v>159</v>
      </c>
      <c r="F34" s="198">
        <f>'dXdata - Annual'!G39</f>
        <v>462.2163333333333</v>
      </c>
      <c r="G34" s="198">
        <f>'dXdata - Annual'!H39</f>
        <v>463.4635833333333</v>
      </c>
      <c r="H34" s="199">
        <f>'dXdata - Annual'!I39</f>
        <v>458.09333333333331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00">
        <f>'dXdata - Monthly'!AI39/1000</f>
        <v>452.13499999999999</v>
      </c>
      <c r="AM34" s="200">
        <f>'dXdata - Monthly'!AJ39/1000</f>
        <v>439.577</v>
      </c>
      <c r="AN34" s="200">
        <f>'dXdata - Monthly'!AK39/1000</f>
        <v>439.72</v>
      </c>
      <c r="AO34" s="200">
        <f>'dXdata - Monthly'!AL39/1000</f>
        <v>443.00099999999998</v>
      </c>
      <c r="AP34" s="242">
        <f>'dXdata - Monthly'!AM39/1000</f>
        <v>444.90600000000001</v>
      </c>
    </row>
    <row r="35" spans="1:43" s="69" customFormat="1" ht="13.5" customHeight="1" thickBot="1" x14ac:dyDescent="0.25">
      <c r="A35" s="140"/>
      <c r="B35" s="202" t="s">
        <v>62</v>
      </c>
      <c r="C35" s="203"/>
      <c r="D35" s="204"/>
      <c r="E35" s="258" t="s">
        <v>62</v>
      </c>
      <c r="F35" s="259"/>
      <c r="G35" s="259"/>
      <c r="H35" s="259"/>
      <c r="I35" s="259"/>
      <c r="J35" s="259"/>
      <c r="K35" s="259"/>
      <c r="L35" s="259"/>
      <c r="M35" s="259"/>
      <c r="N35" s="259"/>
      <c r="O35" s="259"/>
      <c r="P35" s="259"/>
      <c r="Q35" s="259"/>
      <c r="R35" s="259"/>
      <c r="S35" s="259"/>
      <c r="T35" s="259"/>
      <c r="U35" s="260"/>
      <c r="V35" s="260"/>
      <c r="W35" s="260"/>
      <c r="X35" s="260"/>
      <c r="Y35" s="260"/>
      <c r="Z35" s="260"/>
      <c r="AA35" s="260"/>
      <c r="AB35" s="260"/>
      <c r="AC35" s="260"/>
      <c r="AD35" s="260"/>
      <c r="AE35" s="260"/>
      <c r="AF35" s="260"/>
      <c r="AG35" s="260"/>
      <c r="AH35" s="260"/>
      <c r="AI35" s="260"/>
      <c r="AJ35" s="260"/>
      <c r="AK35" s="260"/>
      <c r="AL35" s="260"/>
      <c r="AM35" s="260"/>
      <c r="AN35" s="260"/>
      <c r="AO35" s="260"/>
      <c r="AP35" s="261"/>
    </row>
    <row r="36" spans="1:43" s="94" customFormat="1" ht="13.5" customHeight="1" x14ac:dyDescent="0.2">
      <c r="A36" s="94">
        <v>35</v>
      </c>
      <c r="B36" s="210" t="s">
        <v>63</v>
      </c>
      <c r="C36" s="210" t="s">
        <v>49</v>
      </c>
      <c r="D36" s="211"/>
      <c r="E36" s="212" t="s">
        <v>236</v>
      </c>
      <c r="F36" s="213">
        <f>'dXdata - Annual'!G41</f>
        <v>71.554266115944003</v>
      </c>
      <c r="G36" s="213">
        <f>'dXdata - Annual'!H41</f>
        <v>78.864432539013535</v>
      </c>
      <c r="H36" s="214">
        <f>'dXdata - Annual'!I41</f>
        <v>82.896284906649413</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6.4865117646565604</v>
      </c>
      <c r="AI36" s="215">
        <f>'dXdata - Monthly'!AF41</f>
        <v>6.8741062404213444</v>
      </c>
      <c r="AJ36" s="215">
        <f>'dXdata - Monthly'!AG41</f>
        <v>7.5458724208578394</v>
      </c>
      <c r="AK36" s="215">
        <f>'dXdata - Monthly'!AH41</f>
        <v>6.8986014524678669</v>
      </c>
      <c r="AL36" s="215">
        <f>'dXdata - Monthly'!AI41</f>
        <v>6.9637561938327268</v>
      </c>
      <c r="AM36" s="215">
        <f>'dXdata - Monthly'!AJ41</f>
        <v>6.8278554456055911</v>
      </c>
      <c r="AN36" s="215">
        <f>'dXdata - Monthly'!AK41</f>
        <v>6.8327797148038218</v>
      </c>
      <c r="AO36" s="215" t="e">
        <f>'dXdata - Monthly'!AL41</f>
        <v>#N/A</v>
      </c>
      <c r="AP36" s="243" t="e">
        <f>'dXdata - Monthly'!AM41</f>
        <v>#N/A</v>
      </c>
      <c r="AQ36" s="93"/>
    </row>
    <row r="37" spans="1:43" s="93" customFormat="1" ht="13.5" customHeight="1" x14ac:dyDescent="0.2">
      <c r="A37" s="93">
        <v>36</v>
      </c>
      <c r="B37" s="153" t="s">
        <v>64</v>
      </c>
      <c r="C37" s="153" t="s">
        <v>49</v>
      </c>
      <c r="D37" s="175"/>
      <c r="E37" s="176" t="s">
        <v>237</v>
      </c>
      <c r="F37" s="165">
        <f>'dXdata - Annual'!G42</f>
        <v>63.020004</v>
      </c>
      <c r="G37" s="165">
        <f>'dXdata - Annual'!H42</f>
        <v>71.650746999999996</v>
      </c>
      <c r="H37" s="166">
        <f>'dXdata - Annual'!I42</f>
        <v>76.832944000000012</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6.2959009999999997</v>
      </c>
      <c r="AH37" s="190">
        <f>'dXdata - Monthly'!AE42</f>
        <v>6.3077800000000002</v>
      </c>
      <c r="AI37" s="190">
        <f>'dXdata - Monthly'!AF42</f>
        <v>6.5355020000000001</v>
      </c>
      <c r="AJ37" s="190">
        <f>'dXdata - Monthly'!AG42</f>
        <v>6.7516189999999998</v>
      </c>
      <c r="AK37" s="190">
        <f>'dXdata - Monthly'!AH42</f>
        <v>6.9670560000000004</v>
      </c>
      <c r="AL37" s="190">
        <f>'dXdata - Monthly'!AI42</f>
        <v>6.4328609999999999</v>
      </c>
      <c r="AM37" s="190">
        <f>'dXdata - Monthly'!AJ42</f>
        <v>6.3023790000000002</v>
      </c>
      <c r="AN37" s="190">
        <f>'dXdata - Monthly'!AK42</f>
        <v>6.3058379999999996</v>
      </c>
      <c r="AO37" s="190">
        <f>'dXdata - Monthly'!AL42</f>
        <v>6.1031570000000004</v>
      </c>
      <c r="AP37" s="244" t="e">
        <f>'dXdata - Monthly'!AM42</f>
        <v>#N/A</v>
      </c>
    </row>
    <row r="38" spans="1:43" s="94" customFormat="1" ht="13.5" customHeight="1" x14ac:dyDescent="0.2">
      <c r="A38" s="94">
        <v>39</v>
      </c>
      <c r="B38" s="92" t="s">
        <v>65</v>
      </c>
      <c r="C38" s="92" t="s">
        <v>52</v>
      </c>
      <c r="D38" s="95"/>
      <c r="E38" s="96" t="s">
        <v>238</v>
      </c>
      <c r="F38" s="121">
        <f>'dXdata - Annual'!G45</f>
        <v>121</v>
      </c>
      <c r="G38" s="121">
        <f>'dXdata - Annual'!H45</f>
        <v>131</v>
      </c>
      <c r="H38" s="134">
        <f>'dXdata - Annual'!I45</f>
        <v>162</v>
      </c>
      <c r="I38" s="135">
        <f>'dXdata - Monthly'!F45</f>
        <v>8</v>
      </c>
      <c r="J38" s="135">
        <f>'dXdata - Monthly'!G45</f>
        <v>9</v>
      </c>
      <c r="K38" s="135">
        <f>'dXdata - Monthly'!H45</f>
        <v>10</v>
      </c>
      <c r="L38" s="135">
        <f>'dXdata - Monthly'!I45</f>
        <v>14</v>
      </c>
      <c r="M38" s="135">
        <f>'dXdata - Monthly'!J45</f>
        <v>15</v>
      </c>
      <c r="N38" s="135">
        <f>'dXdata - Monthly'!K45</f>
        <v>12</v>
      </c>
      <c r="O38" s="135">
        <f>'dXdata - Monthly'!L45</f>
        <v>5</v>
      </c>
      <c r="P38" s="135">
        <f>'dXdata - Monthly'!M45</f>
        <v>18</v>
      </c>
      <c r="Q38" s="135">
        <f>'dXdata - Monthly'!N45</f>
        <v>5</v>
      </c>
      <c r="R38" s="135">
        <f>'dXdata - Monthly'!O45</f>
        <v>11</v>
      </c>
      <c r="S38" s="135">
        <f>'dXdata - Monthly'!P45</f>
        <v>15</v>
      </c>
      <c r="T38" s="135">
        <f>'dXdata - Monthly'!Q45</f>
        <v>9</v>
      </c>
      <c r="U38" s="136">
        <f>'dXdata - Monthly'!R45</f>
        <v>5</v>
      </c>
      <c r="V38" s="135">
        <f>'dXdata - Monthly'!S45</f>
        <v>10</v>
      </c>
      <c r="W38" s="135">
        <f>'dXdata - Monthly'!T45</f>
        <v>16</v>
      </c>
      <c r="X38" s="135">
        <f>'dXdata - Monthly'!U45</f>
        <v>19</v>
      </c>
      <c r="Y38" s="135">
        <f>'dXdata - Monthly'!V45</f>
        <v>10</v>
      </c>
      <c r="Z38" s="135">
        <f>'dXdata - Monthly'!W45</f>
        <v>12</v>
      </c>
      <c r="AA38" s="135">
        <f>'dXdata - Monthly'!X45</f>
        <v>13</v>
      </c>
      <c r="AB38" s="135">
        <f>'dXdata - Monthly'!Y45</f>
        <v>23</v>
      </c>
      <c r="AC38" s="135">
        <f>'dXdata - Monthly'!Z45</f>
        <v>4</v>
      </c>
      <c r="AD38" s="135">
        <f>'dXdata - Monthly'!AA45</f>
        <v>13</v>
      </c>
      <c r="AE38" s="135">
        <f>'dXdata - Monthly'!AB45</f>
        <v>16</v>
      </c>
      <c r="AF38" s="135">
        <f>'dXdata - Monthly'!AC45</f>
        <v>21</v>
      </c>
      <c r="AG38" s="136">
        <f>'dXdata - Monthly'!AD45</f>
        <v>9</v>
      </c>
      <c r="AH38" s="135">
        <f>'dXdata - Monthly'!AE45</f>
        <v>17</v>
      </c>
      <c r="AI38" s="135">
        <f>'dXdata - Monthly'!AF45</f>
        <v>18</v>
      </c>
      <c r="AJ38" s="135">
        <f>'dXdata - Monthly'!AG45</f>
        <v>7</v>
      </c>
      <c r="AK38" s="135">
        <f>'dXdata - Monthly'!AH45</f>
        <v>11</v>
      </c>
      <c r="AL38" s="135">
        <f>'dXdata - Monthly'!AI45</f>
        <v>12</v>
      </c>
      <c r="AM38" s="135">
        <f>'dXdata - Monthly'!AJ45</f>
        <v>20</v>
      </c>
      <c r="AN38" s="135">
        <f>'dXdata - Monthly'!AK45</f>
        <v>13</v>
      </c>
      <c r="AO38" s="135">
        <f>'dXdata - Monthly'!AL45</f>
        <v>10</v>
      </c>
      <c r="AP38" s="241" t="e">
        <f>'dXdata - Monthly'!AM45</f>
        <v>#N/A</v>
      </c>
      <c r="AQ38" s="93"/>
    </row>
    <row r="39" spans="1:43" s="93" customFormat="1" ht="13.5" customHeight="1" thickBot="1" x14ac:dyDescent="0.25">
      <c r="A39" s="93">
        <v>41</v>
      </c>
      <c r="B39" s="206" t="s">
        <v>66</v>
      </c>
      <c r="C39" s="206" t="s">
        <v>56</v>
      </c>
      <c r="D39" s="207"/>
      <c r="E39" s="207" t="s">
        <v>239</v>
      </c>
      <c r="F39" s="198">
        <f>'dXdata - Annual'!G46</f>
        <v>4584.7849479999995</v>
      </c>
      <c r="G39" s="198">
        <f>'dXdata - Annual'!H46</f>
        <v>4571.9860310000004</v>
      </c>
      <c r="H39" s="199">
        <f>'dXdata - Annual'!I46</f>
        <v>4553.9338949999992</v>
      </c>
      <c r="I39" s="208">
        <f>'dXdata - Monthly'!F46</f>
        <v>211.71463999999997</v>
      </c>
      <c r="J39" s="208">
        <f>'dXdata - Monthly'!G46</f>
        <v>203.44859100000002</v>
      </c>
      <c r="K39" s="208">
        <f>'dXdata - Monthly'!H46</f>
        <v>377.489687</v>
      </c>
      <c r="L39" s="208">
        <f>'dXdata - Monthly'!I46</f>
        <v>262.26815899999997</v>
      </c>
      <c r="M39" s="208">
        <f>'dXdata - Monthly'!J46</f>
        <v>377.96681799999999</v>
      </c>
      <c r="N39" s="208">
        <f>'dXdata - Monthly'!K46</f>
        <v>328.27255500000001</v>
      </c>
      <c r="O39" s="208">
        <f>'dXdata - Monthly'!L46</f>
        <v>291.73443699999996</v>
      </c>
      <c r="P39" s="208">
        <f>'dXdata - Monthly'!M46</f>
        <v>340.54346100000004</v>
      </c>
      <c r="Q39" s="208">
        <f>'dXdata - Monthly'!N46</f>
        <v>1161.7674730000001</v>
      </c>
      <c r="R39" s="208">
        <f>'dXdata - Monthly'!O46</f>
        <v>341.50022799999999</v>
      </c>
      <c r="S39" s="208">
        <f>'dXdata - Monthly'!P46</f>
        <v>379.17111599999998</v>
      </c>
      <c r="T39" s="208">
        <f>'dXdata - Monthly'!Q46</f>
        <v>296.10886600000003</v>
      </c>
      <c r="U39" s="209">
        <f>'dXdata - Monthly'!R46</f>
        <v>193.286145</v>
      </c>
      <c r="V39" s="208">
        <f>'dXdata - Monthly'!S46</f>
        <v>340.68530900000002</v>
      </c>
      <c r="W39" s="208">
        <f>'dXdata - Monthly'!T46</f>
        <v>440.93455299999999</v>
      </c>
      <c r="X39" s="208">
        <f>'dXdata - Monthly'!U46</f>
        <v>438.125406</v>
      </c>
      <c r="Y39" s="208">
        <f>'dXdata - Monthly'!V46</f>
        <v>720.90606300000002</v>
      </c>
      <c r="Z39" s="208">
        <f>'dXdata - Monthly'!W46</f>
        <v>395.63786300000004</v>
      </c>
      <c r="AA39" s="208">
        <f>'dXdata - Monthly'!X46</f>
        <v>444.64394600000003</v>
      </c>
      <c r="AB39" s="208">
        <f>'dXdata - Monthly'!Y46</f>
        <v>352.979963</v>
      </c>
      <c r="AC39" s="208">
        <f>'dXdata - Monthly'!Z46</f>
        <v>271.53466600000002</v>
      </c>
      <c r="AD39" s="208">
        <f>'dXdata - Monthly'!AA46</f>
        <v>335.27802600000001</v>
      </c>
      <c r="AE39" s="208">
        <f>'dXdata - Monthly'!AB46</f>
        <v>381.71691499999997</v>
      </c>
      <c r="AF39" s="208">
        <f>'dXdata - Monthly'!AC46</f>
        <v>238.20504</v>
      </c>
      <c r="AG39" s="209">
        <f>'dXdata - Monthly'!AD46</f>
        <v>263.61203599999999</v>
      </c>
      <c r="AH39" s="208">
        <f>'dXdata - Monthly'!AE46</f>
        <v>357.73022800000001</v>
      </c>
      <c r="AI39" s="208">
        <f>'dXdata - Monthly'!AF46</f>
        <v>348.366939</v>
      </c>
      <c r="AJ39" s="208">
        <f>'dXdata - Monthly'!AG46</f>
        <v>393.51106600000003</v>
      </c>
      <c r="AK39" s="208">
        <f>'dXdata - Monthly'!AH46</f>
        <v>334.38160399999998</v>
      </c>
      <c r="AL39" s="208">
        <f>'dXdata - Monthly'!AI46</f>
        <v>360.18556100000001</v>
      </c>
      <c r="AM39" s="208">
        <f>'dXdata - Monthly'!AJ46</f>
        <v>350.147809</v>
      </c>
      <c r="AN39" s="208">
        <f>'dXdata - Monthly'!AK46</f>
        <v>354.86428999999998</v>
      </c>
      <c r="AO39" s="208">
        <f>'dXdata - Monthly'!AL46</f>
        <v>407.23015599999997</v>
      </c>
      <c r="AP39" s="245">
        <f>'dXdata - Monthly'!AM46</f>
        <v>547.55578300000002</v>
      </c>
    </row>
    <row r="40" spans="1:43" ht="11.25" x14ac:dyDescent="0.2">
      <c r="E40" s="12" t="s">
        <v>67</v>
      </c>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row>
    <row r="41" spans="1:43" ht="11.25" x14ac:dyDescent="0.2">
      <c r="E41" s="12" t="s">
        <v>68</v>
      </c>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row>
    <row r="42" spans="1:43" ht="11.25" x14ac:dyDescent="0.2">
      <c r="E42" s="12" t="s">
        <v>243</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row>
    <row r="43" spans="1:43" ht="11.25" x14ac:dyDescent="0.2">
      <c r="E43" s="12" t="s">
        <v>69</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row>
    <row r="44" spans="1:43"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row>
    <row r="45" spans="1:43" ht="11.25" x14ac:dyDescent="0.2">
      <c r="E45" s="12" t="s">
        <v>248</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row>
    <row r="46" spans="1:43" ht="11.25" x14ac:dyDescent="0.2">
      <c r="E46" s="12" t="s">
        <v>246</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row>
    <row r="47" spans="1:43" s="5" customFormat="1" ht="11.25" hidden="1" x14ac:dyDescent="0.2">
      <c r="A47" s="13"/>
      <c r="B47" s="14"/>
      <c r="C47" s="15"/>
      <c r="D47" s="15"/>
      <c r="E47" s="16"/>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2"/>
    </row>
    <row r="48" spans="1:43" s="5" customFormat="1" ht="11.25" hidden="1" x14ac:dyDescent="0.2">
      <c r="A48" s="13"/>
      <c r="B48" s="14"/>
      <c r="C48" s="15"/>
      <c r="D48" s="15"/>
      <c r="E48" s="16"/>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2"/>
    </row>
    <row r="49" spans="1:43" s="5" customFormat="1" ht="11.25" hidden="1" x14ac:dyDescent="0.2">
      <c r="A49" s="13"/>
      <c r="B49" s="14"/>
      <c r="C49" s="15"/>
      <c r="D49" s="15"/>
      <c r="E49" s="1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2"/>
    </row>
    <row r="50" spans="1:43"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2"/>
    </row>
    <row r="51" spans="1:43"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2"/>
    </row>
    <row r="52" spans="1:43"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2"/>
    </row>
    <row r="53" spans="1:43" s="5" customFormat="1" ht="11.25" hidden="1" x14ac:dyDescent="0.2">
      <c r="A53" s="13"/>
      <c r="B53" s="14"/>
      <c r="C53" s="15"/>
      <c r="D53" s="15"/>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2"/>
    </row>
    <row r="54" spans="1:43"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2"/>
    </row>
    <row r="55" spans="1:43" s="5" customFormat="1" ht="11.25" hidden="1" x14ac:dyDescent="0.2">
      <c r="A55" s="13"/>
      <c r="B55" s="14"/>
      <c r="C55" s="15"/>
      <c r="D55" s="15"/>
      <c r="E55" s="16"/>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2"/>
    </row>
    <row r="56" spans="1:43" s="5" customFormat="1" ht="11.25" hidden="1" x14ac:dyDescent="0.2">
      <c r="A56" s="13"/>
      <c r="B56" s="14"/>
      <c r="C56" s="15"/>
      <c r="D56" s="15"/>
      <c r="E56" s="16"/>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2"/>
    </row>
    <row r="57" spans="1:43"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2"/>
    </row>
    <row r="58" spans="1:43"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2"/>
    </row>
    <row r="59" spans="1:43"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2"/>
    </row>
    <row r="60" spans="1:43"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2"/>
    </row>
    <row r="61" spans="1:43"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2"/>
    </row>
    <row r="62" spans="1:43"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2"/>
    </row>
    <row r="63" spans="1:43"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2"/>
    </row>
    <row r="64" spans="1:43"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2"/>
    </row>
    <row r="65" spans="1:43"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2"/>
    </row>
    <row r="66" spans="1:43"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2"/>
    </row>
    <row r="67" spans="1:43"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2"/>
    </row>
    <row r="68" spans="1:43"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2"/>
    </row>
    <row r="69" spans="1:43"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2"/>
    </row>
    <row r="70" spans="1:43"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2"/>
    </row>
    <row r="71" spans="1:43"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2"/>
    </row>
    <row r="72" spans="1:43"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2"/>
    </row>
    <row r="73" spans="1:43"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2"/>
    </row>
    <row r="74" spans="1:43"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2"/>
    </row>
    <row r="75" spans="1:43"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2"/>
    </row>
    <row r="76" spans="1:43"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2"/>
    </row>
    <row r="77" spans="1:43"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2"/>
    </row>
    <row r="78" spans="1:43"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2"/>
    </row>
    <row r="79" spans="1:43"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2"/>
    </row>
    <row r="80" spans="1:43"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2"/>
    </row>
    <row r="81" spans="1:43"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2"/>
    </row>
    <row r="82" spans="1:43"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2"/>
    </row>
    <row r="83" spans="1:43"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2"/>
    </row>
    <row r="84" spans="1:43"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2"/>
    </row>
    <row r="85" spans="1:43"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2"/>
    </row>
    <row r="86" spans="1:43"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2"/>
    </row>
    <row r="87" spans="1:43"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2"/>
    </row>
    <row r="88" spans="1:43"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2"/>
    </row>
    <row r="89" spans="1:43"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2"/>
    </row>
    <row r="90" spans="1:43"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2"/>
    </row>
    <row r="91" spans="1:43"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2"/>
    </row>
    <row r="92" spans="1:43"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2"/>
    </row>
    <row r="93" spans="1:43"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2"/>
    </row>
    <row r="94" spans="1:43"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2"/>
    </row>
    <row r="95" spans="1:43"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2"/>
    </row>
    <row r="96" spans="1:43"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2"/>
    </row>
    <row r="97" spans="1:43"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2"/>
    </row>
    <row r="98" spans="1:43"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2"/>
    </row>
    <row r="99" spans="1:43"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2"/>
    </row>
    <row r="100" spans="1:43"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2"/>
    </row>
    <row r="101" spans="1:43"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2"/>
    </row>
    <row r="102" spans="1:43"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2"/>
    </row>
    <row r="103" spans="1:43"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2"/>
    </row>
    <row r="104" spans="1:43"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2"/>
    </row>
    <row r="105" spans="1:43"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2"/>
    </row>
    <row r="106" spans="1:43"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2"/>
    </row>
    <row r="107" spans="1:43"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2"/>
    </row>
    <row r="108" spans="1:43"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2"/>
    </row>
    <row r="109" spans="1:43"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2"/>
    </row>
    <row r="110" spans="1:43"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2"/>
    </row>
    <row r="111" spans="1:43"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2"/>
    </row>
    <row r="112" spans="1:43"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2"/>
    </row>
    <row r="113" spans="1:43"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2"/>
    </row>
    <row r="114" spans="1:43"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2"/>
    </row>
    <row r="115" spans="1:43"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2"/>
    </row>
    <row r="116" spans="1:43"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2"/>
    </row>
    <row r="117" spans="1:43"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2"/>
    </row>
    <row r="118" spans="1:43"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2"/>
    </row>
    <row r="119" spans="1:43"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2"/>
    </row>
    <row r="120" spans="1:43"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2"/>
    </row>
    <row r="121" spans="1:43"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2"/>
    </row>
    <row r="122" spans="1:43"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2"/>
    </row>
    <row r="123" spans="1:43"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2"/>
    </row>
    <row r="124" spans="1:43"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2"/>
    </row>
    <row r="125" spans="1:43"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2"/>
    </row>
    <row r="126" spans="1:43"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2"/>
    </row>
    <row r="127" spans="1:43"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2"/>
    </row>
    <row r="128" spans="1:43"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2"/>
    </row>
    <row r="129" spans="1:43"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2"/>
    </row>
    <row r="130" spans="1:43"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2"/>
    </row>
    <row r="131" spans="1:43"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2"/>
    </row>
    <row r="132" spans="1:43"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2"/>
    </row>
    <row r="133" spans="1:43"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2"/>
    </row>
    <row r="134" spans="1:43"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2"/>
    </row>
    <row r="135" spans="1:43"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2"/>
    </row>
    <row r="136" spans="1:43"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2"/>
    </row>
    <row r="137" spans="1:43"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2"/>
    </row>
    <row r="138" spans="1:43"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2"/>
    </row>
    <row r="139" spans="1:43"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2"/>
    </row>
    <row r="140" spans="1:43"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2"/>
    </row>
    <row r="141" spans="1:43"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2"/>
    </row>
    <row r="142" spans="1:43"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2"/>
    </row>
    <row r="143" spans="1:43"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2"/>
    </row>
    <row r="144" spans="1:43"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2"/>
    </row>
    <row r="145" spans="1:43"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2"/>
    </row>
    <row r="146" spans="1:43"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2"/>
    </row>
    <row r="147" spans="1:43"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2"/>
    </row>
    <row r="148" spans="1:43"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2"/>
    </row>
    <row r="149" spans="1:43"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2"/>
    </row>
    <row r="150" spans="1:43"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2"/>
    </row>
    <row r="151" spans="1:43"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2"/>
    </row>
    <row r="152" spans="1:43"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2"/>
    </row>
    <row r="153" spans="1:43"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2"/>
    </row>
    <row r="154" spans="1:43"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2"/>
    </row>
    <row r="155" spans="1:43"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2"/>
    </row>
    <row r="156" spans="1:43"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2"/>
    </row>
    <row r="157" spans="1:43"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2"/>
    </row>
    <row r="158" spans="1:43"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2"/>
    </row>
    <row r="159" spans="1:43"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2"/>
    </row>
    <row r="160" spans="1:43"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2"/>
    </row>
    <row r="161" spans="1:43"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2"/>
    </row>
    <row r="162" spans="1:43"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2"/>
    </row>
    <row r="163" spans="1:43"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2"/>
    </row>
    <row r="164" spans="1:43"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2"/>
    </row>
    <row r="165" spans="1:43"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2"/>
    </row>
    <row r="166" spans="1:43"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2"/>
    </row>
    <row r="167" spans="1:43"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2"/>
    </row>
    <row r="168" spans="1:43"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2"/>
    </row>
    <row r="169" spans="1:43"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2"/>
    </row>
    <row r="170" spans="1:43"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2"/>
    </row>
    <row r="171" spans="1:43"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2"/>
    </row>
    <row r="172" spans="1:43"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2"/>
    </row>
    <row r="173" spans="1:43"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2"/>
    </row>
    <row r="174" spans="1:43"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2"/>
    </row>
    <row r="175" spans="1:43"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2"/>
    </row>
    <row r="176" spans="1:43"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2"/>
    </row>
    <row r="177" spans="1:43"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2"/>
    </row>
    <row r="178" spans="1:43"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2"/>
    </row>
    <row r="179" spans="1:43"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2"/>
    </row>
    <row r="180" spans="1:43"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2"/>
    </row>
    <row r="181" spans="1:43"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2"/>
    </row>
    <row r="182" spans="1:43"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2"/>
    </row>
    <row r="183" spans="1:43"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2"/>
    </row>
    <row r="184" spans="1:43"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2"/>
    </row>
    <row r="185" spans="1:43"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2"/>
    </row>
    <row r="186" spans="1:43"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2"/>
    </row>
    <row r="187" spans="1:43"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2"/>
    </row>
    <row r="188" spans="1:43"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2"/>
    </row>
    <row r="189" spans="1:43"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2"/>
    </row>
    <row r="190" spans="1:43"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2"/>
    </row>
    <row r="191" spans="1:43"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2"/>
    </row>
    <row r="192" spans="1:43"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2"/>
    </row>
    <row r="193" spans="1:43"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2"/>
    </row>
    <row r="194" spans="1:43"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2"/>
    </row>
    <row r="195" spans="1:43"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2"/>
    </row>
    <row r="196" spans="1:43"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2"/>
    </row>
    <row r="197" spans="1:43"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2"/>
    </row>
    <row r="198" spans="1:43"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2"/>
    </row>
    <row r="199" spans="1:43"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2"/>
    </row>
    <row r="200" spans="1:43"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2"/>
    </row>
    <row r="201" spans="1:43"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2"/>
    </row>
    <row r="202" spans="1:43"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2"/>
    </row>
    <row r="203" spans="1:43"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2"/>
    </row>
    <row r="204" spans="1:43"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2"/>
    </row>
    <row r="205" spans="1:43"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2"/>
    </row>
    <row r="206" spans="1:43"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2"/>
    </row>
    <row r="207" spans="1:43"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2"/>
    </row>
    <row r="208" spans="1:43"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2"/>
    </row>
    <row r="209" spans="1:43"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2"/>
    </row>
    <row r="210" spans="1:43"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2"/>
    </row>
    <row r="211" spans="1:43"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2"/>
    </row>
    <row r="212" spans="1:43"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2"/>
    </row>
    <row r="213" spans="1:43"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2"/>
    </row>
    <row r="214" spans="1:43"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2"/>
    </row>
    <row r="215" spans="1:43"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2"/>
    </row>
    <row r="216" spans="1:43"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2"/>
    </row>
    <row r="217" spans="1:43"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2"/>
    </row>
    <row r="218" spans="1:43"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2"/>
    </row>
    <row r="219" spans="1:43"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2"/>
    </row>
    <row r="220" spans="1:43"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2"/>
    </row>
    <row r="221" spans="1:43"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2"/>
    </row>
    <row r="222" spans="1:43"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2"/>
    </row>
    <row r="223" spans="1:43"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2"/>
    </row>
    <row r="224" spans="1:43"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2"/>
    </row>
    <row r="225" spans="1:43"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2"/>
    </row>
    <row r="226" spans="1:43"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2"/>
    </row>
    <row r="227" spans="1:43"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2"/>
    </row>
    <row r="228" spans="1:43"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2"/>
    </row>
    <row r="229" spans="1:43"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2"/>
    </row>
    <row r="230" spans="1:43"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2"/>
    </row>
    <row r="231" spans="1:43"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2"/>
    </row>
    <row r="232" spans="1:43"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2"/>
    </row>
    <row r="233" spans="1:43"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2"/>
    </row>
    <row r="234" spans="1:43"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2"/>
    </row>
    <row r="235" spans="1:43"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2"/>
    </row>
    <row r="236" spans="1:43"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2"/>
    </row>
    <row r="237" spans="1:43"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2"/>
    </row>
    <row r="238" spans="1:43"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2"/>
    </row>
    <row r="239" spans="1:43"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2"/>
    </row>
    <row r="240" spans="1:43"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2"/>
    </row>
    <row r="241" spans="1:43"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2"/>
    </row>
    <row r="242" spans="1:43"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2"/>
    </row>
    <row r="243" spans="1:43"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2"/>
    </row>
    <row r="244" spans="1:43"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2"/>
    </row>
    <row r="245" spans="1:43"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2"/>
    </row>
    <row r="246" spans="1:43"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2"/>
    </row>
    <row r="247" spans="1:43"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2"/>
    </row>
    <row r="248" spans="1:43"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2"/>
    </row>
    <row r="249" spans="1:43"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2"/>
    </row>
    <row r="250" spans="1:43"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2"/>
    </row>
    <row r="251" spans="1:43"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2"/>
    </row>
    <row r="252" spans="1:43"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2"/>
    </row>
    <row r="253" spans="1:43"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2"/>
    </row>
    <row r="254" spans="1:43"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2"/>
    </row>
    <row r="255" spans="1:43"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2"/>
    </row>
    <row r="256" spans="1:43"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2"/>
    </row>
    <row r="257" spans="1:43"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2"/>
    </row>
    <row r="258" spans="1:43"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2"/>
    </row>
    <row r="259" spans="1:43"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2"/>
    </row>
    <row r="260" spans="1:43"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2"/>
    </row>
    <row r="261" spans="1:43"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2"/>
    </row>
    <row r="262" spans="1:43"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2"/>
    </row>
    <row r="263" spans="1:43"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2"/>
    </row>
    <row r="264" spans="1:43"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2"/>
    </row>
    <row r="265" spans="1:43"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2"/>
    </row>
    <row r="266" spans="1:43"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2"/>
    </row>
    <row r="267" spans="1:43"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2"/>
    </row>
    <row r="268" spans="1:43"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2"/>
    </row>
    <row r="269" spans="1:43"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2"/>
    </row>
    <row r="270" spans="1:43"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2"/>
    </row>
    <row r="271" spans="1:43"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2"/>
    </row>
    <row r="272" spans="1:43"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2"/>
    </row>
    <row r="273" spans="1:43"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2"/>
    </row>
    <row r="274" spans="1:43"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2"/>
    </row>
    <row r="275" spans="1:43"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2"/>
    </row>
    <row r="276" spans="1:43"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2"/>
    </row>
    <row r="277" spans="1:43"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2"/>
    </row>
    <row r="278" spans="1:43"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2"/>
    </row>
    <row r="279" spans="1:43"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2"/>
    </row>
    <row r="280" spans="1:43"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2"/>
    </row>
    <row r="281" spans="1:43"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2"/>
    </row>
    <row r="282" spans="1:43"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2"/>
    </row>
    <row r="283" spans="1:43"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2"/>
    </row>
    <row r="284" spans="1:43"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2"/>
    </row>
    <row r="285" spans="1:43"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c r="AQ285" s="12"/>
    </row>
    <row r="286" spans="1:43"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c r="AQ286" s="12"/>
    </row>
    <row r="287" spans="1:43"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c r="AQ287" s="12"/>
    </row>
    <row r="288" spans="1:43"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12"/>
    </row>
    <row r="289" spans="1:43"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c r="AQ289" s="12"/>
    </row>
    <row r="290" spans="1:43"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c r="AQ290" s="12"/>
    </row>
    <row r="291" spans="1:43"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2"/>
    </row>
    <row r="292" spans="1:43"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2"/>
    </row>
    <row r="293" spans="1:43"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2"/>
    </row>
    <row r="294" spans="1:43"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2"/>
    </row>
    <row r="295" spans="1:43"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2"/>
    </row>
    <row r="296" spans="1:43"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2"/>
    </row>
    <row r="297" spans="1:43"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2"/>
    </row>
    <row r="298" spans="1:43"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2"/>
    </row>
    <row r="299" spans="1:43"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2"/>
    </row>
    <row r="300" spans="1:43"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2"/>
    </row>
    <row r="301" spans="1:43"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2"/>
    </row>
    <row r="302" spans="1:43"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2"/>
    </row>
    <row r="303" spans="1:43"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2"/>
    </row>
    <row r="304" spans="1:43"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2"/>
    </row>
    <row r="305" spans="1:43"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2"/>
    </row>
    <row r="306" spans="1:43"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2"/>
    </row>
    <row r="307" spans="1:43"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2"/>
    </row>
    <row r="308" spans="1:43"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2"/>
    </row>
    <row r="309" spans="1:43"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2"/>
    </row>
    <row r="310" spans="1:43"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2"/>
    </row>
    <row r="311" spans="1:43"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2"/>
    </row>
    <row r="312" spans="1:43"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2"/>
    </row>
    <row r="313" spans="1:43"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2"/>
    </row>
    <row r="314" spans="1:43"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2"/>
    </row>
    <row r="315" spans="1:43"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2"/>
    </row>
    <row r="316" spans="1:43"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2"/>
    </row>
    <row r="317" spans="1:43"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2"/>
    </row>
    <row r="318" spans="1:43"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2"/>
    </row>
    <row r="319" spans="1:43"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2"/>
    </row>
    <row r="320" spans="1:43"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2"/>
    </row>
    <row r="321" spans="1:43"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2"/>
    </row>
    <row r="322" spans="1:43"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2"/>
    </row>
    <row r="323" spans="1:43"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2"/>
    </row>
    <row r="324" spans="1:43"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2"/>
    </row>
    <row r="325" spans="1:43"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2"/>
    </row>
    <row r="326" spans="1:43"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2"/>
    </row>
    <row r="327" spans="1:43"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2"/>
    </row>
    <row r="328" spans="1:43"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2"/>
    </row>
    <row r="329" spans="1:43"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2"/>
    </row>
    <row r="330" spans="1:43"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2"/>
    </row>
    <row r="331" spans="1:43"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2"/>
    </row>
    <row r="332" spans="1:43"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2"/>
    </row>
    <row r="333" spans="1:43"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2"/>
    </row>
    <row r="334" spans="1:43"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2"/>
    </row>
    <row r="335" spans="1:43"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2"/>
    </row>
    <row r="336" spans="1:43"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2"/>
    </row>
    <row r="337" spans="1:43"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2"/>
    </row>
    <row r="338" spans="1:43"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2"/>
    </row>
    <row r="339" spans="1:43"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2"/>
    </row>
    <row r="340" spans="1:43"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2"/>
    </row>
    <row r="341" spans="1:43"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2"/>
    </row>
    <row r="342" spans="1:43"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2"/>
    </row>
    <row r="343" spans="1:43"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2"/>
    </row>
    <row r="344" spans="1:43"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2"/>
    </row>
    <row r="345" spans="1:43"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2"/>
    </row>
    <row r="346" spans="1:43"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2"/>
    </row>
    <row r="347" spans="1:43"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2"/>
    </row>
    <row r="348" spans="1:43"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2"/>
    </row>
    <row r="349" spans="1:43"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2"/>
    </row>
    <row r="350" spans="1:43"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2"/>
    </row>
    <row r="351" spans="1:43"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2"/>
    </row>
    <row r="352" spans="1:43"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2"/>
    </row>
    <row r="353" spans="1:43"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2"/>
    </row>
    <row r="354" spans="1:43"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2"/>
    </row>
    <row r="355" spans="1:43"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2"/>
    </row>
    <row r="356" spans="1:43"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2"/>
    </row>
    <row r="357" spans="1:43"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2"/>
    </row>
    <row r="358" spans="1:43"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2"/>
    </row>
    <row r="359" spans="1:43"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2"/>
    </row>
    <row r="360" spans="1:43"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2"/>
    </row>
    <row r="361" spans="1:43"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2"/>
    </row>
    <row r="362" spans="1:43"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2"/>
    </row>
    <row r="363" spans="1:43"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2"/>
    </row>
    <row r="364" spans="1:43"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2"/>
    </row>
    <row r="365" spans="1:43"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2"/>
    </row>
    <row r="366" spans="1:43"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2"/>
    </row>
    <row r="367" spans="1:43"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2"/>
    </row>
    <row r="368" spans="1:43"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2"/>
    </row>
    <row r="369" spans="1:43"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2"/>
    </row>
    <row r="370" spans="1:43"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2"/>
    </row>
    <row r="371" spans="1:43"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2"/>
    </row>
    <row r="372" spans="1:43"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2"/>
    </row>
    <row r="373" spans="1:43"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2"/>
    </row>
    <row r="374" spans="1:43"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2"/>
    </row>
    <row r="375" spans="1:43"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2"/>
    </row>
    <row r="376" spans="1:43"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2"/>
    </row>
    <row r="377" spans="1:43"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2"/>
    </row>
    <row r="378" spans="1:43"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2"/>
    </row>
    <row r="379" spans="1:43"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2"/>
    </row>
    <row r="380" spans="1:43"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2"/>
    </row>
    <row r="381" spans="1:43"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2"/>
    </row>
    <row r="382" spans="1:43"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2"/>
    </row>
    <row r="383" spans="1:43"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2"/>
    </row>
    <row r="384" spans="1:43"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2"/>
    </row>
    <row r="385" spans="1:43"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2"/>
    </row>
    <row r="386" spans="1:43"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2"/>
    </row>
    <row r="387" spans="1:43"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2"/>
    </row>
    <row r="388" spans="1:43"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2"/>
    </row>
    <row r="389" spans="1:43"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2"/>
    </row>
    <row r="390" spans="1:43"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2"/>
    </row>
    <row r="391" spans="1:43"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2"/>
    </row>
    <row r="392" spans="1:43"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2"/>
    </row>
    <row r="393" spans="1:43"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2"/>
    </row>
    <row r="394" spans="1:43"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2"/>
    </row>
    <row r="395" spans="1:43"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2"/>
    </row>
    <row r="396" spans="1:43"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2"/>
    </row>
    <row r="397" spans="1:43"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2"/>
    </row>
    <row r="398" spans="1:43"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2"/>
    </row>
    <row r="399" spans="1:43"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2"/>
    </row>
    <row r="400" spans="1:43"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2"/>
    </row>
    <row r="401" spans="1:43"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2"/>
    </row>
    <row r="402" spans="1:43"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2"/>
    </row>
    <row r="403" spans="1:43"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2"/>
    </row>
    <row r="404" spans="1:43"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2"/>
    </row>
    <row r="405" spans="1:43"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2"/>
    </row>
    <row r="406" spans="1:43"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2"/>
    </row>
    <row r="407" spans="1:43"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2"/>
    </row>
    <row r="408" spans="1:43"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2"/>
    </row>
    <row r="409" spans="1:43"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2"/>
    </row>
    <row r="410" spans="1:43"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2"/>
    </row>
    <row r="411" spans="1:43"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2"/>
    </row>
    <row r="412" spans="1:43"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2"/>
    </row>
    <row r="413" spans="1:43"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2"/>
    </row>
    <row r="414" spans="1:43"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2"/>
    </row>
    <row r="415" spans="1:43"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2"/>
    </row>
    <row r="416" spans="1:43"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2"/>
    </row>
    <row r="417" spans="1:43"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2"/>
    </row>
    <row r="418" spans="1:43"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2"/>
    </row>
    <row r="419" spans="1:43"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2"/>
    </row>
    <row r="420" spans="1:43"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2"/>
    </row>
    <row r="421" spans="1:43"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2"/>
    </row>
    <row r="422" spans="1:43"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c r="AQ422" s="12"/>
    </row>
    <row r="423" spans="1:43"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c r="AQ423" s="12"/>
    </row>
    <row r="424" spans="1:43"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c r="AQ424" s="12"/>
    </row>
    <row r="425" spans="1:43"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c r="AQ425" s="12"/>
    </row>
    <row r="426" spans="1:43"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c r="AQ426" s="12"/>
    </row>
    <row r="427" spans="1:43"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2"/>
    </row>
    <row r="428" spans="1:43"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2"/>
    </row>
    <row r="429" spans="1:43"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2"/>
    </row>
    <row r="430" spans="1:43"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2"/>
    </row>
    <row r="431" spans="1:43"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2"/>
    </row>
    <row r="432" spans="1:43"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2"/>
    </row>
    <row r="433" spans="1:43"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2"/>
    </row>
    <row r="434" spans="1:43"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2"/>
    </row>
    <row r="435" spans="1:43"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2"/>
    </row>
    <row r="436" spans="1:43"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2"/>
    </row>
    <row r="437" spans="1:43"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2"/>
    </row>
    <row r="438" spans="1:43"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2"/>
    </row>
    <row r="439" spans="1:43"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2"/>
    </row>
    <row r="440" spans="1:43"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2"/>
    </row>
    <row r="441" spans="1:43"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2"/>
    </row>
    <row r="442" spans="1:43"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2"/>
    </row>
    <row r="443" spans="1:43"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2"/>
    </row>
    <row r="444" spans="1:43"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2"/>
    </row>
    <row r="445" spans="1:43"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2"/>
    </row>
    <row r="446" spans="1:43"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2"/>
    </row>
    <row r="447" spans="1:43"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2"/>
    </row>
    <row r="448" spans="1:43"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2"/>
    </row>
    <row r="449" spans="1:43"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2"/>
    </row>
    <row r="450" spans="1:43"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2"/>
    </row>
    <row r="451" spans="1:43"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2"/>
    </row>
    <row r="452" spans="1:43"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2"/>
    </row>
    <row r="453" spans="1:43"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2"/>
    </row>
    <row r="454" spans="1:43"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2"/>
    </row>
    <row r="455" spans="1:43"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2"/>
    </row>
    <row r="456" spans="1:43"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2"/>
    </row>
    <row r="457" spans="1:43"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2"/>
    </row>
    <row r="458" spans="1:43"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37"/>
      <c r="AQ458" s="12"/>
    </row>
    <row r="459" spans="1:43"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37"/>
      <c r="AQ459" s="12"/>
    </row>
    <row r="460" spans="1:43"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c r="AQ460" s="12"/>
    </row>
    <row r="461" spans="1:43"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c r="AQ461" s="12"/>
    </row>
    <row r="462" spans="1:43"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c r="AQ462" s="12"/>
    </row>
    <row r="463" spans="1:43"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c r="AQ463" s="12"/>
    </row>
    <row r="464" spans="1:43"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c r="AQ464" s="12"/>
    </row>
    <row r="465" spans="1:43"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2"/>
    </row>
    <row r="466" spans="1:43"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37"/>
      <c r="AQ466" s="12"/>
    </row>
    <row r="467" spans="1:43"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2"/>
    </row>
    <row r="468" spans="1:43"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2"/>
    </row>
    <row r="469" spans="1:43"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2"/>
    </row>
    <row r="470" spans="1:43"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2"/>
    </row>
    <row r="471" spans="1:43"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2"/>
    </row>
    <row r="472" spans="1:43"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2"/>
    </row>
    <row r="473" spans="1:43"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2"/>
    </row>
    <row r="474" spans="1:43"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2"/>
    </row>
    <row r="475" spans="1:43"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2"/>
    </row>
    <row r="476" spans="1:43"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c r="AQ476" s="12"/>
    </row>
    <row r="477" spans="1:43"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c r="AQ477" s="12"/>
    </row>
    <row r="478" spans="1:43"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c r="AQ478" s="12"/>
    </row>
    <row r="479" spans="1:43"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c r="AQ479" s="12"/>
    </row>
    <row r="480" spans="1:43"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c r="AQ480" s="12"/>
    </row>
    <row r="481" spans="1:43"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2"/>
    </row>
    <row r="482" spans="1:43"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2"/>
    </row>
    <row r="483" spans="1:43"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2"/>
    </row>
    <row r="484" spans="1:43"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2"/>
    </row>
    <row r="485" spans="1:43"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2"/>
    </row>
    <row r="486" spans="1:43"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2"/>
    </row>
    <row r="487" spans="1:43"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2"/>
    </row>
    <row r="488" spans="1:43"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2"/>
    </row>
    <row r="489" spans="1:43"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2"/>
    </row>
    <row r="490" spans="1:43"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2"/>
    </row>
    <row r="491" spans="1:43"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2"/>
    </row>
    <row r="492" spans="1:43"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2"/>
    </row>
    <row r="493" spans="1:43"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c r="AQ493" s="12"/>
    </row>
    <row r="494" spans="1:43"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c r="AQ494" s="12"/>
    </row>
    <row r="495" spans="1:43"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c r="AQ495" s="12"/>
    </row>
    <row r="496" spans="1:43"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c r="AQ496" s="12"/>
    </row>
    <row r="497" spans="1:43"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c r="AQ497" s="12"/>
    </row>
    <row r="498" spans="1:43"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c r="AQ498" s="12"/>
    </row>
    <row r="499" spans="1:43"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c r="AQ499" s="12"/>
    </row>
    <row r="500" spans="1:43"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c r="AQ500" s="12"/>
    </row>
    <row r="501" spans="1:43"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2"/>
    </row>
    <row r="502" spans="1:43"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2"/>
    </row>
    <row r="503" spans="1:43"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2"/>
    </row>
    <row r="504" spans="1:43"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2"/>
    </row>
    <row r="505" spans="1:43"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2"/>
    </row>
    <row r="506" spans="1:43"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2"/>
    </row>
    <row r="507" spans="1:43"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2"/>
    </row>
    <row r="508" spans="1:43"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2"/>
    </row>
    <row r="509" spans="1:43"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2"/>
    </row>
    <row r="510" spans="1:43"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2"/>
    </row>
    <row r="511" spans="1:43"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c r="AQ511" s="12"/>
    </row>
    <row r="512" spans="1:43"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c r="AQ512" s="12"/>
    </row>
    <row r="513" spans="1:43"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c r="AQ513" s="12"/>
    </row>
    <row r="514" spans="1:43"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c r="AQ514" s="12"/>
    </row>
    <row r="515" spans="1:43"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c r="AQ515" s="12"/>
    </row>
    <row r="516" spans="1:43"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c r="AQ516" s="12"/>
    </row>
    <row r="517" spans="1:43"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2"/>
    </row>
    <row r="518" spans="1:43"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c r="AQ518" s="12"/>
    </row>
    <row r="519" spans="1:43"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2"/>
    </row>
    <row r="520" spans="1:43"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c r="AQ520" s="12"/>
    </row>
    <row r="521" spans="1:43"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2"/>
    </row>
    <row r="522" spans="1:43"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c r="AQ522" s="12"/>
    </row>
    <row r="523" spans="1:43"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c r="AQ523" s="12"/>
    </row>
    <row r="524" spans="1:43"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c r="AQ524" s="12"/>
    </row>
    <row r="525" spans="1:43"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c r="AQ525" s="12"/>
    </row>
    <row r="526" spans="1:43"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c r="AQ526" s="12"/>
    </row>
    <row r="527" spans="1:43"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c r="AQ527" s="12"/>
    </row>
    <row r="528" spans="1:43"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c r="AQ528" s="12"/>
    </row>
    <row r="529" spans="1:43"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c r="AQ529" s="12"/>
    </row>
    <row r="530" spans="1:43"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2"/>
    </row>
    <row r="531" spans="1:43"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2"/>
    </row>
    <row r="532" spans="1:43"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2"/>
    </row>
    <row r="533" spans="1:43"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2"/>
    </row>
    <row r="534" spans="1:43"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2"/>
    </row>
    <row r="535" spans="1:43"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2"/>
    </row>
    <row r="536" spans="1:43"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2"/>
    </row>
    <row r="537" spans="1:43"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2"/>
    </row>
    <row r="538" spans="1:43"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2"/>
    </row>
    <row r="539" spans="1:43"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2"/>
    </row>
    <row r="540" spans="1:43"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2"/>
    </row>
    <row r="541" spans="1:43"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2"/>
    </row>
    <row r="542" spans="1:43"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2"/>
    </row>
    <row r="543" spans="1:43"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2"/>
    </row>
    <row r="544" spans="1:43"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2"/>
    </row>
    <row r="545" spans="1:43"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2"/>
    </row>
    <row r="546" spans="1:43"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2"/>
    </row>
    <row r="547" spans="1:43"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c r="AQ547" s="12"/>
    </row>
    <row r="548" spans="1:43"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c r="AQ548" s="12"/>
    </row>
    <row r="549" spans="1:43"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c r="AQ549" s="12"/>
    </row>
    <row r="550" spans="1:43"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c r="AQ550" s="12"/>
    </row>
    <row r="551" spans="1:43"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c r="AQ551" s="12"/>
    </row>
    <row r="552" spans="1:43"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37"/>
      <c r="AQ552" s="12"/>
    </row>
    <row r="553" spans="1:43"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37"/>
      <c r="AQ553" s="12"/>
    </row>
    <row r="554" spans="1:43"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37"/>
      <c r="AQ554" s="12"/>
    </row>
    <row r="555" spans="1:43"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37"/>
      <c r="AQ555" s="12"/>
    </row>
    <row r="556" spans="1:43"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37"/>
      <c r="AQ556" s="12"/>
    </row>
    <row r="557" spans="1:43"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37"/>
      <c r="AQ557" s="12"/>
    </row>
    <row r="558" spans="1:43"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37"/>
      <c r="AQ558" s="12"/>
    </row>
    <row r="559" spans="1:43"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37"/>
      <c r="AQ559" s="12"/>
    </row>
    <row r="560" spans="1:43"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37"/>
      <c r="AQ560" s="12"/>
    </row>
    <row r="561" spans="1:43"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37"/>
      <c r="AQ561" s="12"/>
    </row>
    <row r="562" spans="1:43"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2"/>
    </row>
    <row r="563" spans="1:43"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2"/>
    </row>
    <row r="564" spans="1:43"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2"/>
    </row>
    <row r="565" spans="1:43"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2"/>
    </row>
    <row r="566" spans="1:43"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2"/>
    </row>
    <row r="567" spans="1:43"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2"/>
    </row>
    <row r="568" spans="1:43"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2"/>
    </row>
    <row r="569" spans="1:43"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2"/>
    </row>
    <row r="570" spans="1:43"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2"/>
    </row>
    <row r="571" spans="1:43"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2"/>
    </row>
    <row r="572" spans="1:43"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2"/>
    </row>
    <row r="573" spans="1:43"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2"/>
    </row>
    <row r="574" spans="1:43"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2"/>
    </row>
    <row r="575" spans="1:43"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2"/>
    </row>
    <row r="576" spans="1:43"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2"/>
    </row>
    <row r="577" spans="1:43"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2"/>
    </row>
    <row r="578" spans="1:43"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2"/>
    </row>
    <row r="579" spans="1:43"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2"/>
    </row>
    <row r="580" spans="1:43"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2"/>
    </row>
    <row r="581" spans="1:43"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2"/>
    </row>
    <row r="582" spans="1:43"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c r="AQ582" s="12"/>
    </row>
    <row r="583" spans="1:43"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c r="AQ583" s="12"/>
    </row>
    <row r="584" spans="1:43"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c r="AQ584" s="12"/>
    </row>
    <row r="585" spans="1:43"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c r="AQ585" s="12"/>
    </row>
    <row r="586" spans="1:43"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c r="AQ586" s="12"/>
    </row>
    <row r="587" spans="1:43"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c r="AQ587" s="12"/>
    </row>
    <row r="588" spans="1:43"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c r="AQ588" s="12"/>
    </row>
    <row r="589" spans="1:43"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2"/>
    </row>
    <row r="590" spans="1:43"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2"/>
    </row>
    <row r="591" spans="1:43"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2"/>
    </row>
    <row r="592" spans="1:43"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c r="AQ592" s="12"/>
    </row>
    <row r="593" spans="1:43"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c r="AQ593" s="12"/>
    </row>
    <row r="594" spans="1:43"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c r="AQ594" s="12"/>
    </row>
    <row r="595" spans="1:43"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c r="AQ595" s="12"/>
    </row>
    <row r="596" spans="1:43"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c r="AQ596" s="12"/>
    </row>
    <row r="597" spans="1:43"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c r="AQ597" s="12"/>
    </row>
    <row r="598" spans="1:43"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c r="AQ598" s="12"/>
    </row>
    <row r="599" spans="1:43"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c r="AQ599" s="12"/>
    </row>
    <row r="600" spans="1:43"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2"/>
    </row>
    <row r="601" spans="1:43"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c r="AQ601" s="12"/>
    </row>
    <row r="602" spans="1:43"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c r="AQ602" s="12"/>
    </row>
    <row r="603" spans="1:43"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c r="AQ603" s="12"/>
    </row>
    <row r="604" spans="1:43"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c r="AQ604" s="12"/>
    </row>
    <row r="605" spans="1:43"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c r="AQ605" s="12"/>
    </row>
    <row r="606" spans="1:43"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c r="AQ606" s="12"/>
    </row>
    <row r="607" spans="1:43"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c r="AQ607" s="12"/>
    </row>
    <row r="608" spans="1:43"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c r="AQ608" s="12"/>
    </row>
    <row r="609" spans="1:43"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c r="AQ609" s="12"/>
    </row>
    <row r="610" spans="1:43"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c r="AQ610" s="12"/>
    </row>
    <row r="611" spans="1:43"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c r="AQ611" s="12"/>
    </row>
    <row r="612" spans="1:43"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c r="AQ612" s="12"/>
    </row>
    <row r="613" spans="1:43"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c r="AQ613" s="12"/>
    </row>
    <row r="614" spans="1:43"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c r="AQ614" s="12"/>
    </row>
    <row r="615" spans="1:43"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37"/>
      <c r="AQ615" s="12"/>
    </row>
    <row r="616" spans="1:43"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c r="AQ616" s="12"/>
    </row>
    <row r="617" spans="1:43"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c r="AQ617" s="12"/>
    </row>
    <row r="618" spans="1:43"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c r="AQ618" s="12"/>
    </row>
    <row r="619" spans="1:43"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c r="AQ619" s="12"/>
    </row>
    <row r="620" spans="1:43"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c r="AQ620" s="12"/>
    </row>
    <row r="621" spans="1:43"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c r="AQ621" s="12"/>
    </row>
    <row r="622" spans="1:43"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c r="AQ622" s="12"/>
    </row>
    <row r="623" spans="1:43"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c r="AQ623" s="12"/>
    </row>
    <row r="624" spans="1:43"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c r="AQ624" s="12"/>
    </row>
    <row r="625" spans="1:43"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c r="AQ625" s="12"/>
    </row>
    <row r="626" spans="1:43"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c r="AQ626" s="12"/>
    </row>
    <row r="627" spans="1:43"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2"/>
    </row>
    <row r="628" spans="1:43"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c r="AQ628" s="12"/>
    </row>
    <row r="629" spans="1:43"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c r="AQ629" s="12"/>
    </row>
    <row r="630" spans="1:43"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c r="AQ630" s="12"/>
    </row>
    <row r="631" spans="1:43"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c r="AQ631" s="12"/>
    </row>
    <row r="632" spans="1:43"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c r="AQ632" s="12"/>
    </row>
    <row r="633" spans="1:43"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c r="AQ633" s="12"/>
    </row>
    <row r="634" spans="1:43"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c r="AQ634" s="12"/>
    </row>
    <row r="635" spans="1:43"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c r="AQ635" s="12"/>
    </row>
    <row r="636" spans="1:43"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c r="AQ636" s="12"/>
    </row>
    <row r="637" spans="1:43"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37"/>
      <c r="AQ637" s="12"/>
    </row>
    <row r="638" spans="1:43"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c r="AQ638" s="12"/>
    </row>
    <row r="639" spans="1:43"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c r="AQ639" s="12"/>
    </row>
    <row r="640" spans="1:43"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c r="AQ640" s="12"/>
    </row>
    <row r="641" spans="1:43"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c r="AQ641" s="12"/>
    </row>
    <row r="642" spans="1:43"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c r="AQ642" s="12"/>
    </row>
    <row r="643" spans="1:43"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2"/>
    </row>
    <row r="644" spans="1:43"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2"/>
    </row>
    <row r="645" spans="1:43"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2"/>
    </row>
    <row r="646" spans="1:43"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c r="AQ646" s="12"/>
    </row>
    <row r="647" spans="1:43"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c r="AQ647" s="12"/>
    </row>
    <row r="648" spans="1:43"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c r="AQ648" s="12"/>
    </row>
    <row r="649" spans="1:43"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c r="AQ649" s="12"/>
    </row>
    <row r="650" spans="1:43"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c r="AQ650" s="12"/>
    </row>
    <row r="651" spans="1:43"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c r="AQ651" s="12"/>
    </row>
    <row r="652" spans="1:43"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c r="AQ652" s="12"/>
    </row>
    <row r="653" spans="1:43"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c r="AQ653" s="12"/>
    </row>
    <row r="654" spans="1:43"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c r="AQ654" s="12"/>
    </row>
    <row r="655" spans="1:43"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c r="AQ655" s="12"/>
    </row>
    <row r="656" spans="1:43"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2"/>
    </row>
    <row r="657" spans="1:43"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c r="AQ657" s="12"/>
    </row>
    <row r="658" spans="1:43"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c r="AQ658" s="12"/>
    </row>
    <row r="659" spans="1:43"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c r="AQ659" s="12"/>
    </row>
    <row r="660" spans="1:43"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c r="AQ660" s="12"/>
    </row>
    <row r="661" spans="1:43"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c r="AQ661" s="12"/>
    </row>
    <row r="662" spans="1:43"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c r="AQ662" s="12"/>
    </row>
    <row r="663" spans="1:43"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c r="AQ663" s="12"/>
    </row>
    <row r="664" spans="1:43"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c r="AQ664" s="12"/>
    </row>
    <row r="665" spans="1:43"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c r="AQ665" s="12"/>
    </row>
    <row r="666" spans="1:43"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c r="AQ666" s="12"/>
    </row>
    <row r="667" spans="1:43"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c r="AQ667" s="12"/>
    </row>
    <row r="668" spans="1:43"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c r="AQ668" s="12"/>
    </row>
    <row r="669" spans="1:43"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c r="AQ669" s="12"/>
    </row>
    <row r="670" spans="1:43"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c r="AQ670" s="12"/>
    </row>
    <row r="671" spans="1:43" s="21" customFormat="1" ht="11.25" hidden="1" x14ac:dyDescent="0.2">
      <c r="A671" s="17"/>
      <c r="B671" s="18"/>
      <c r="C671" s="19"/>
      <c r="D671" s="19"/>
      <c r="E671" s="20"/>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138"/>
      <c r="AK671" s="138"/>
      <c r="AL671" s="138"/>
      <c r="AM671" s="138"/>
      <c r="AN671" s="138"/>
      <c r="AO671" s="138"/>
      <c r="AP671" s="138"/>
      <c r="AQ671" s="12"/>
    </row>
    <row r="672" spans="1:43" s="21" customFormat="1" ht="11.25" hidden="1" x14ac:dyDescent="0.2">
      <c r="A672" s="17"/>
      <c r="B672" s="18"/>
      <c r="C672" s="19"/>
      <c r="D672" s="19"/>
      <c r="E672" s="20"/>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138"/>
      <c r="AK672" s="138"/>
      <c r="AL672" s="138"/>
      <c r="AM672" s="138"/>
      <c r="AN672" s="138"/>
      <c r="AO672" s="138"/>
      <c r="AP672" s="138"/>
      <c r="AQ672" s="12"/>
    </row>
    <row r="673" spans="1:43" s="21" customFormat="1" ht="11.25" hidden="1" x14ac:dyDescent="0.2">
      <c r="A673" s="17"/>
      <c r="B673" s="18"/>
      <c r="C673" s="19"/>
      <c r="D673" s="19"/>
      <c r="E673" s="20"/>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138"/>
      <c r="AK673" s="138"/>
      <c r="AL673" s="138"/>
      <c r="AM673" s="138"/>
      <c r="AN673" s="138"/>
      <c r="AO673" s="138"/>
      <c r="AP673" s="138"/>
      <c r="AQ673" s="12"/>
    </row>
    <row r="674" spans="1:43"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8"/>
      <c r="AO674" s="138"/>
      <c r="AP674" s="138"/>
      <c r="AQ674" s="12"/>
    </row>
    <row r="675" spans="1:43"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38"/>
      <c r="AO675" s="138"/>
      <c r="AP675" s="138"/>
      <c r="AQ675" s="12"/>
    </row>
    <row r="676" spans="1:43"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38"/>
      <c r="AO676" s="138"/>
      <c r="AP676" s="138"/>
      <c r="AQ676" s="12"/>
    </row>
    <row r="677" spans="1:43"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8"/>
      <c r="AO677" s="138"/>
      <c r="AP677" s="138"/>
      <c r="AQ677" s="12"/>
    </row>
    <row r="678" spans="1:43"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38"/>
      <c r="AQ678" s="12"/>
    </row>
    <row r="679" spans="1:43"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38"/>
      <c r="AO679" s="138"/>
      <c r="AP679" s="138"/>
      <c r="AQ679" s="12"/>
    </row>
    <row r="680" spans="1:43"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38"/>
      <c r="AO680" s="138"/>
      <c r="AP680" s="138"/>
      <c r="AQ680" s="12"/>
    </row>
    <row r="681" spans="1:43"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38"/>
      <c r="AO681" s="138"/>
      <c r="AP681" s="138"/>
      <c r="AQ681" s="12"/>
    </row>
    <row r="682" spans="1:43"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38"/>
      <c r="AO682" s="138"/>
      <c r="AP682" s="138"/>
      <c r="AQ682" s="12"/>
    </row>
    <row r="683" spans="1:43"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38"/>
      <c r="AO683" s="138"/>
      <c r="AP683" s="138"/>
      <c r="AQ683" s="12"/>
    </row>
    <row r="684" spans="1:43"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38"/>
      <c r="AO684" s="138"/>
      <c r="AP684" s="138"/>
      <c r="AQ684" s="12"/>
    </row>
    <row r="685" spans="1:43"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38"/>
      <c r="AO685" s="138"/>
      <c r="AP685" s="138"/>
      <c r="AQ685" s="12"/>
    </row>
    <row r="686" spans="1:43"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38"/>
      <c r="AO686" s="138"/>
      <c r="AP686" s="138"/>
      <c r="AQ686" s="12"/>
    </row>
    <row r="687" spans="1:43"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38"/>
      <c r="AO687" s="138"/>
      <c r="AP687" s="138"/>
      <c r="AQ687" s="12"/>
    </row>
    <row r="688" spans="1:43"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38"/>
      <c r="AO688" s="138"/>
      <c r="AP688" s="138"/>
      <c r="AQ688" s="12"/>
    </row>
    <row r="689" spans="1:43"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38"/>
      <c r="AO689" s="138"/>
      <c r="AP689" s="138"/>
      <c r="AQ689" s="12"/>
    </row>
    <row r="690" spans="1:43"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38"/>
      <c r="AO690" s="138"/>
      <c r="AP690" s="138"/>
      <c r="AQ690" s="12"/>
    </row>
    <row r="691" spans="1:43"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38"/>
      <c r="AO691" s="138"/>
      <c r="AP691" s="138"/>
      <c r="AQ691" s="12"/>
    </row>
    <row r="692" spans="1:43"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38"/>
      <c r="AP692" s="138"/>
      <c r="AQ692" s="12"/>
    </row>
    <row r="693" spans="1:43"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2"/>
    </row>
    <row r="694" spans="1:43"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2"/>
    </row>
    <row r="695" spans="1:43"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38"/>
      <c r="AO695" s="138"/>
      <c r="AP695" s="138"/>
      <c r="AQ695" s="12"/>
    </row>
    <row r="696" spans="1:43"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38"/>
      <c r="AN696" s="138"/>
      <c r="AO696" s="138"/>
      <c r="AP696" s="138"/>
      <c r="AQ696" s="12"/>
    </row>
    <row r="697" spans="1:43"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2"/>
    </row>
    <row r="698" spans="1:43"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2"/>
    </row>
    <row r="699" spans="1:43"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38"/>
      <c r="AO699" s="138"/>
      <c r="AP699" s="138"/>
      <c r="AQ699" s="12"/>
    </row>
    <row r="700" spans="1:43"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38"/>
      <c r="AN700" s="138"/>
      <c r="AO700" s="138"/>
      <c r="AP700" s="138"/>
      <c r="AQ700" s="12"/>
    </row>
    <row r="701" spans="1:43"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38"/>
      <c r="AN701" s="138"/>
      <c r="AO701" s="138"/>
      <c r="AP701" s="138"/>
      <c r="AQ701" s="12"/>
    </row>
    <row r="702" spans="1:43"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38"/>
      <c r="AN702" s="138"/>
      <c r="AO702" s="138"/>
      <c r="AP702" s="138"/>
      <c r="AQ702" s="12"/>
    </row>
    <row r="703" spans="1:43"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38"/>
      <c r="AN703" s="138"/>
      <c r="AO703" s="138"/>
      <c r="AP703" s="138"/>
      <c r="AQ703" s="12"/>
    </row>
    <row r="704" spans="1:43"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38"/>
      <c r="AN704" s="138"/>
      <c r="AO704" s="138"/>
      <c r="AP704" s="138"/>
      <c r="AQ704" s="12"/>
    </row>
    <row r="705" spans="1:43"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38"/>
      <c r="AN705" s="138"/>
      <c r="AO705" s="138"/>
      <c r="AP705" s="138"/>
      <c r="AQ705" s="12"/>
    </row>
    <row r="706" spans="1:43"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38"/>
      <c r="AN706" s="138"/>
      <c r="AO706" s="138"/>
      <c r="AP706" s="138"/>
      <c r="AQ706" s="12"/>
    </row>
    <row r="707" spans="1:43"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38"/>
      <c r="AO707" s="138"/>
      <c r="AP707" s="138"/>
      <c r="AQ707" s="12"/>
    </row>
    <row r="708" spans="1:43"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38"/>
      <c r="AN708" s="138"/>
      <c r="AO708" s="138"/>
      <c r="AP708" s="138"/>
      <c r="AQ708" s="12"/>
    </row>
    <row r="709" spans="1:43"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38"/>
      <c r="AN709" s="138"/>
      <c r="AO709" s="138"/>
      <c r="AP709" s="138"/>
      <c r="AQ709" s="12"/>
    </row>
    <row r="710" spans="1:43"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38"/>
      <c r="AN710" s="138"/>
      <c r="AO710" s="138"/>
      <c r="AP710" s="138"/>
      <c r="AQ710" s="12"/>
    </row>
    <row r="711" spans="1:43"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8"/>
      <c r="AN711" s="138"/>
      <c r="AO711" s="138"/>
      <c r="AP711" s="138"/>
      <c r="AQ711" s="12"/>
    </row>
    <row r="712" spans="1:43"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38"/>
      <c r="AN712" s="138"/>
      <c r="AO712" s="138"/>
      <c r="AP712" s="138"/>
      <c r="AQ712" s="12"/>
    </row>
    <row r="713" spans="1:43"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38"/>
      <c r="AN713" s="138"/>
      <c r="AO713" s="138"/>
      <c r="AP713" s="138"/>
      <c r="AQ713" s="12"/>
    </row>
    <row r="714" spans="1:43"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8"/>
      <c r="AN714" s="138"/>
      <c r="AO714" s="138"/>
      <c r="AP714" s="138"/>
      <c r="AQ714" s="12"/>
    </row>
    <row r="715" spans="1:43"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38"/>
      <c r="AO715" s="138"/>
      <c r="AP715" s="138"/>
      <c r="AQ715" s="12"/>
    </row>
    <row r="716" spans="1:43"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38"/>
      <c r="AN716" s="138"/>
      <c r="AO716" s="138"/>
      <c r="AP716" s="138"/>
      <c r="AQ716" s="12"/>
    </row>
    <row r="717" spans="1:43"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38"/>
      <c r="AN717" s="138"/>
      <c r="AO717" s="138"/>
      <c r="AP717" s="138"/>
      <c r="AQ717" s="12"/>
    </row>
    <row r="718" spans="1:43"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38"/>
      <c r="AN718" s="138"/>
      <c r="AO718" s="138"/>
      <c r="AP718" s="138"/>
      <c r="AQ718" s="12"/>
    </row>
    <row r="719" spans="1:43"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38"/>
      <c r="AN719" s="138"/>
      <c r="AO719" s="138"/>
      <c r="AP719" s="138"/>
      <c r="AQ719" s="12"/>
    </row>
    <row r="720" spans="1:43"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38"/>
      <c r="AN720" s="138"/>
      <c r="AO720" s="138"/>
      <c r="AP720" s="138"/>
      <c r="AQ720" s="12"/>
    </row>
    <row r="721" spans="1:43"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38"/>
      <c r="AN721" s="138"/>
      <c r="AO721" s="138"/>
      <c r="AP721" s="138"/>
      <c r="AQ721" s="12"/>
    </row>
    <row r="722" spans="1:43"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38"/>
      <c r="AN722" s="138"/>
      <c r="AO722" s="138"/>
      <c r="AP722" s="138"/>
      <c r="AQ722" s="12"/>
    </row>
    <row r="723" spans="1:43"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38"/>
      <c r="AN723" s="138"/>
      <c r="AO723" s="138"/>
      <c r="AP723" s="138"/>
      <c r="AQ723" s="12"/>
    </row>
    <row r="724" spans="1:43"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38"/>
      <c r="AN724" s="138"/>
      <c r="AO724" s="138"/>
      <c r="AP724" s="138"/>
      <c r="AQ724" s="12"/>
    </row>
    <row r="725" spans="1:43"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38"/>
      <c r="AN725" s="138"/>
      <c r="AO725" s="138"/>
      <c r="AP725" s="138"/>
      <c r="AQ725" s="12"/>
    </row>
    <row r="726" spans="1:43"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38"/>
      <c r="AO726" s="138"/>
      <c r="AP726" s="138"/>
      <c r="AQ726" s="12"/>
    </row>
    <row r="727" spans="1:43"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38"/>
      <c r="AN727" s="138"/>
      <c r="AO727" s="138"/>
      <c r="AP727" s="138"/>
      <c r="AQ727" s="12"/>
    </row>
    <row r="728" spans="1:43"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38"/>
      <c r="AN728" s="138"/>
      <c r="AO728" s="138"/>
      <c r="AP728" s="138"/>
      <c r="AQ728" s="12"/>
    </row>
    <row r="729" spans="1:43"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38"/>
      <c r="AN729" s="138"/>
      <c r="AO729" s="138"/>
      <c r="AP729" s="138"/>
      <c r="AQ729" s="12"/>
    </row>
    <row r="730" spans="1:43"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8"/>
      <c r="AN730" s="138"/>
      <c r="AO730" s="138"/>
      <c r="AP730" s="138"/>
      <c r="AQ730" s="12"/>
    </row>
    <row r="731" spans="1:43"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38"/>
      <c r="AN731" s="138"/>
      <c r="AO731" s="138"/>
      <c r="AP731" s="138"/>
      <c r="AQ731" s="12"/>
    </row>
    <row r="732" spans="1:43"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38"/>
      <c r="AN732" s="138"/>
      <c r="AO732" s="138"/>
      <c r="AP732" s="138"/>
      <c r="AQ732" s="12"/>
    </row>
    <row r="733" spans="1:43"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38"/>
      <c r="AN733" s="138"/>
      <c r="AO733" s="138"/>
      <c r="AP733" s="138"/>
      <c r="AQ733" s="12"/>
    </row>
    <row r="734" spans="1:43"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38"/>
      <c r="AN734" s="138"/>
      <c r="AO734" s="138"/>
      <c r="AP734" s="138"/>
      <c r="AQ734" s="12"/>
    </row>
    <row r="735" spans="1:43"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38"/>
      <c r="AN735" s="138"/>
      <c r="AO735" s="138"/>
      <c r="AP735" s="138"/>
      <c r="AQ735" s="12"/>
    </row>
    <row r="736" spans="1:43"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38"/>
      <c r="AN736" s="138"/>
      <c r="AO736" s="138"/>
      <c r="AP736" s="138"/>
      <c r="AQ736" s="12"/>
    </row>
    <row r="737" spans="1:43"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38"/>
      <c r="AN737" s="138"/>
      <c r="AO737" s="138"/>
      <c r="AP737" s="138"/>
      <c r="AQ737" s="12"/>
    </row>
    <row r="738" spans="1:43"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38"/>
      <c r="AN738" s="138"/>
      <c r="AO738" s="138"/>
      <c r="AP738" s="138"/>
      <c r="AQ738" s="12"/>
    </row>
    <row r="739" spans="1:43"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38"/>
      <c r="AP739" s="138"/>
      <c r="AQ739" s="12"/>
    </row>
    <row r="740" spans="1:43"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8"/>
      <c r="AN740" s="138"/>
      <c r="AO740" s="138"/>
      <c r="AP740" s="138"/>
      <c r="AQ740" s="12"/>
    </row>
    <row r="741" spans="1:43"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38"/>
      <c r="AN741" s="138"/>
      <c r="AO741" s="138"/>
      <c r="AP741" s="138"/>
      <c r="AQ741" s="12"/>
    </row>
    <row r="742" spans="1:43"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38"/>
      <c r="AN742" s="138"/>
      <c r="AO742" s="138"/>
      <c r="AP742" s="138"/>
      <c r="AQ742" s="12"/>
    </row>
    <row r="743" spans="1:43"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38"/>
      <c r="AN743" s="138"/>
      <c r="AO743" s="138"/>
      <c r="AP743" s="138"/>
      <c r="AQ743" s="12"/>
    </row>
    <row r="744" spans="1:43"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38"/>
      <c r="AN744" s="138"/>
      <c r="AO744" s="138"/>
      <c r="AP744" s="138"/>
      <c r="AQ744" s="12"/>
    </row>
    <row r="745" spans="1:43"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38"/>
      <c r="AN745" s="138"/>
      <c r="AO745" s="138"/>
      <c r="AP745" s="138"/>
      <c r="AQ745" s="12"/>
    </row>
    <row r="746" spans="1:43"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38"/>
      <c r="AN746" s="138"/>
      <c r="AO746" s="138"/>
      <c r="AP746" s="138"/>
      <c r="AQ746" s="12"/>
    </row>
    <row r="747" spans="1:43"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38"/>
      <c r="AN747" s="138"/>
      <c r="AO747" s="138"/>
      <c r="AP747" s="138"/>
      <c r="AQ747" s="12"/>
    </row>
    <row r="748" spans="1:43"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38"/>
      <c r="AN748" s="138"/>
      <c r="AO748" s="138"/>
      <c r="AP748" s="138"/>
      <c r="AQ748" s="12"/>
    </row>
    <row r="749" spans="1:43"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38"/>
      <c r="AN749" s="138"/>
      <c r="AO749" s="138"/>
      <c r="AP749" s="138"/>
      <c r="AQ749" s="12"/>
    </row>
    <row r="750" spans="1:43"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38"/>
      <c r="AN750" s="138"/>
      <c r="AO750" s="138"/>
      <c r="AP750" s="138"/>
      <c r="AQ750" s="12"/>
    </row>
    <row r="751" spans="1:43"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38"/>
      <c r="AN751" s="138"/>
      <c r="AO751" s="138"/>
      <c r="AP751" s="138"/>
      <c r="AQ751" s="12"/>
    </row>
    <row r="752" spans="1:43"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38"/>
      <c r="AN752" s="138"/>
      <c r="AO752" s="138"/>
      <c r="AP752" s="138"/>
      <c r="AQ752" s="12"/>
    </row>
    <row r="753" spans="1:43"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38"/>
      <c r="AN753" s="138"/>
      <c r="AO753" s="138"/>
      <c r="AP753" s="138"/>
      <c r="AQ753" s="12"/>
    </row>
    <row r="754" spans="1:43"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38"/>
      <c r="AN754" s="138"/>
      <c r="AO754" s="138"/>
      <c r="AP754" s="138"/>
      <c r="AQ754" s="12"/>
    </row>
    <row r="755" spans="1:43"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38"/>
      <c r="AN755" s="138"/>
      <c r="AO755" s="138"/>
      <c r="AP755" s="138"/>
      <c r="AQ755" s="12"/>
    </row>
    <row r="756" spans="1:43"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38"/>
      <c r="AN756" s="138"/>
      <c r="AO756" s="138"/>
      <c r="AP756" s="138"/>
      <c r="AQ756" s="12"/>
    </row>
    <row r="757" spans="1:43"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8"/>
      <c r="AN757" s="138"/>
      <c r="AO757" s="138"/>
      <c r="AP757" s="138"/>
      <c r="AQ757" s="12"/>
    </row>
    <row r="758" spans="1:43"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38"/>
      <c r="AN758" s="138"/>
      <c r="AO758" s="138"/>
      <c r="AP758" s="138"/>
      <c r="AQ758" s="12"/>
    </row>
    <row r="759" spans="1:43"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38"/>
      <c r="AN759" s="138"/>
      <c r="AO759" s="138"/>
      <c r="AP759" s="138"/>
      <c r="AQ759" s="12"/>
    </row>
    <row r="760" spans="1:43"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8"/>
      <c r="AN760" s="138"/>
      <c r="AO760" s="138"/>
      <c r="AP760" s="138"/>
      <c r="AQ760" s="12"/>
    </row>
    <row r="761" spans="1:43"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38"/>
      <c r="AN761" s="138"/>
      <c r="AO761" s="138"/>
      <c r="AP761" s="138"/>
      <c r="AQ761" s="12"/>
    </row>
    <row r="762" spans="1:43"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38"/>
      <c r="AN762" s="138"/>
      <c r="AO762" s="138"/>
      <c r="AP762" s="138"/>
      <c r="AQ762" s="12"/>
    </row>
    <row r="763" spans="1:43"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38"/>
      <c r="AN763" s="138"/>
      <c r="AO763" s="138"/>
      <c r="AP763" s="138"/>
      <c r="AQ763" s="12"/>
    </row>
    <row r="764" spans="1:43"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38"/>
      <c r="AN764" s="138"/>
      <c r="AO764" s="138"/>
      <c r="AP764" s="138"/>
      <c r="AQ764" s="12"/>
    </row>
    <row r="765" spans="1:43"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38"/>
      <c r="AN765" s="138"/>
      <c r="AO765" s="138"/>
      <c r="AP765" s="138"/>
      <c r="AQ765" s="12"/>
    </row>
    <row r="766" spans="1:43"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38"/>
      <c r="AN766" s="138"/>
      <c r="AO766" s="138"/>
      <c r="AP766" s="138"/>
      <c r="AQ766" s="12"/>
    </row>
    <row r="767" spans="1:43"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38"/>
      <c r="AN767" s="138"/>
      <c r="AO767" s="138"/>
      <c r="AP767" s="138"/>
      <c r="AQ767" s="12"/>
    </row>
    <row r="768" spans="1:43"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38"/>
      <c r="AN768" s="138"/>
      <c r="AO768" s="138"/>
      <c r="AP768" s="138"/>
      <c r="AQ768" s="12"/>
    </row>
    <row r="769" spans="1:43"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38"/>
      <c r="AN769" s="138"/>
      <c r="AO769" s="138"/>
      <c r="AP769" s="138"/>
      <c r="AQ769" s="12"/>
    </row>
    <row r="770" spans="1:43"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38"/>
      <c r="AN770" s="138"/>
      <c r="AO770" s="138"/>
      <c r="AP770" s="138"/>
      <c r="AQ770" s="12"/>
    </row>
    <row r="771" spans="1:43"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38"/>
      <c r="AN771" s="138"/>
      <c r="AO771" s="138"/>
      <c r="AP771" s="138"/>
      <c r="AQ771" s="12"/>
    </row>
    <row r="772" spans="1:43"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38"/>
      <c r="AN772" s="138"/>
      <c r="AO772" s="138"/>
      <c r="AP772" s="138"/>
      <c r="AQ772" s="12"/>
    </row>
    <row r="773" spans="1:43"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38"/>
      <c r="AN773" s="138"/>
      <c r="AO773" s="138"/>
      <c r="AP773" s="138"/>
      <c r="AQ773" s="12"/>
    </row>
    <row r="774" spans="1:43"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38"/>
      <c r="AO774" s="138"/>
      <c r="AP774" s="138"/>
      <c r="AQ774" s="12"/>
    </row>
    <row r="775" spans="1:43"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38"/>
      <c r="AN775" s="138"/>
      <c r="AO775" s="138"/>
      <c r="AP775" s="138"/>
      <c r="AQ775" s="12"/>
    </row>
    <row r="776" spans="1:43"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8"/>
      <c r="AN776" s="138"/>
      <c r="AO776" s="138"/>
      <c r="AP776" s="138"/>
      <c r="AQ776" s="12"/>
    </row>
    <row r="777" spans="1:43"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38"/>
      <c r="AN777" s="138"/>
      <c r="AO777" s="138"/>
      <c r="AP777" s="138"/>
      <c r="AQ777" s="12"/>
    </row>
    <row r="778" spans="1:43"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38"/>
      <c r="AN778" s="138"/>
      <c r="AO778" s="138"/>
      <c r="AP778" s="138"/>
      <c r="AQ778" s="12"/>
    </row>
    <row r="779" spans="1:43"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38"/>
      <c r="AN779" s="138"/>
      <c r="AO779" s="138"/>
      <c r="AP779" s="138"/>
      <c r="AQ779" s="12"/>
    </row>
    <row r="780" spans="1:43"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38"/>
      <c r="AN780" s="138"/>
      <c r="AO780" s="138"/>
      <c r="AP780" s="138"/>
      <c r="AQ780" s="12"/>
    </row>
    <row r="781" spans="1:43"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38"/>
      <c r="AN781" s="138"/>
      <c r="AO781" s="138"/>
      <c r="AP781" s="138"/>
      <c r="AQ781" s="12"/>
    </row>
    <row r="782" spans="1:43"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38"/>
      <c r="AN782" s="138"/>
      <c r="AO782" s="138"/>
      <c r="AP782" s="138"/>
      <c r="AQ782" s="12"/>
    </row>
    <row r="783" spans="1:43"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38"/>
      <c r="AN783" s="138"/>
      <c r="AO783" s="138"/>
      <c r="AP783" s="138"/>
      <c r="AQ783" s="12"/>
    </row>
    <row r="784" spans="1:43"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38"/>
      <c r="AN784" s="138"/>
      <c r="AO784" s="138"/>
      <c r="AP784" s="138"/>
      <c r="AQ784" s="12"/>
    </row>
    <row r="785" spans="1:43"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38"/>
      <c r="AO785" s="138"/>
      <c r="AP785" s="138"/>
      <c r="AQ785" s="12"/>
    </row>
    <row r="786" spans="1:43"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38"/>
      <c r="AO786" s="138"/>
      <c r="AP786" s="138"/>
      <c r="AQ786" s="12"/>
    </row>
    <row r="787" spans="1:43"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38"/>
      <c r="AN787" s="138"/>
      <c r="AO787" s="138"/>
      <c r="AP787" s="138"/>
      <c r="AQ787" s="12"/>
    </row>
    <row r="788" spans="1:43"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38"/>
      <c r="AO788" s="138"/>
      <c r="AP788" s="138"/>
      <c r="AQ788" s="12"/>
    </row>
    <row r="789" spans="1:43"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38"/>
      <c r="AP789" s="138"/>
      <c r="AQ789" s="12"/>
    </row>
    <row r="790" spans="1:43"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38"/>
      <c r="AP790" s="138"/>
      <c r="AQ790" s="12"/>
    </row>
    <row r="791" spans="1:43"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38"/>
      <c r="AO791" s="138"/>
      <c r="AP791" s="138"/>
      <c r="AQ791" s="12"/>
    </row>
    <row r="792" spans="1:43"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38"/>
      <c r="AO792" s="138"/>
      <c r="AP792" s="138"/>
      <c r="AQ792" s="12"/>
    </row>
    <row r="793" spans="1:43"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38"/>
      <c r="AO793" s="138"/>
      <c r="AP793" s="138"/>
      <c r="AQ793" s="12"/>
    </row>
    <row r="794" spans="1:43"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38"/>
      <c r="AN794" s="138"/>
      <c r="AO794" s="138"/>
      <c r="AP794" s="138"/>
      <c r="AQ794" s="12"/>
    </row>
    <row r="795" spans="1:43"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38"/>
      <c r="AN795" s="138"/>
      <c r="AO795" s="138"/>
      <c r="AP795" s="138"/>
      <c r="AQ795" s="12"/>
    </row>
    <row r="796" spans="1:43"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38"/>
      <c r="AN796" s="138"/>
      <c r="AO796" s="138"/>
      <c r="AP796" s="138"/>
      <c r="AQ796" s="12"/>
    </row>
    <row r="797" spans="1:43"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38"/>
      <c r="AN797" s="138"/>
      <c r="AO797" s="138"/>
      <c r="AP797" s="138"/>
      <c r="AQ797" s="12"/>
    </row>
    <row r="798" spans="1:43"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38"/>
      <c r="AN798" s="138"/>
      <c r="AO798" s="138"/>
      <c r="AP798" s="138"/>
      <c r="AQ798" s="12"/>
    </row>
    <row r="799" spans="1:43"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38"/>
      <c r="AN799" s="138"/>
      <c r="AO799" s="138"/>
      <c r="AP799" s="138"/>
      <c r="AQ799" s="12"/>
    </row>
    <row r="800" spans="1:43"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38"/>
      <c r="AN800" s="138"/>
      <c r="AO800" s="138"/>
      <c r="AP800" s="138"/>
      <c r="AQ800" s="12"/>
    </row>
    <row r="801" spans="1:43"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38"/>
      <c r="AN801" s="138"/>
      <c r="AO801" s="138"/>
      <c r="AP801" s="138"/>
      <c r="AQ801" s="12"/>
    </row>
    <row r="802" spans="1:43"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38"/>
      <c r="AN802" s="138"/>
      <c r="AO802" s="138"/>
      <c r="AP802" s="138"/>
      <c r="AQ802" s="12"/>
    </row>
    <row r="803" spans="1:43"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38"/>
      <c r="AO803" s="138"/>
      <c r="AP803" s="138"/>
      <c r="AQ803" s="12"/>
    </row>
    <row r="804" spans="1:43"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38"/>
      <c r="AN804" s="138"/>
      <c r="AO804" s="138"/>
      <c r="AP804" s="138"/>
      <c r="AQ804" s="12"/>
    </row>
    <row r="805" spans="1:43"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38"/>
      <c r="AN805" s="138"/>
      <c r="AO805" s="138"/>
      <c r="AP805" s="138"/>
      <c r="AQ805" s="12"/>
    </row>
    <row r="806" spans="1:43"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8"/>
      <c r="AN806" s="138"/>
      <c r="AO806" s="138"/>
      <c r="AP806" s="138"/>
      <c r="AQ806" s="12"/>
    </row>
    <row r="807" spans="1:43"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38"/>
      <c r="AN807" s="138"/>
      <c r="AO807" s="138"/>
      <c r="AP807" s="138"/>
      <c r="AQ807" s="12"/>
    </row>
    <row r="808" spans="1:43"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38"/>
      <c r="AN808" s="138"/>
      <c r="AO808" s="138"/>
      <c r="AP808" s="138"/>
      <c r="AQ808" s="12"/>
    </row>
    <row r="809" spans="1:43"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38"/>
      <c r="AO809" s="138"/>
      <c r="AP809" s="138"/>
      <c r="AQ809" s="12"/>
    </row>
    <row r="810" spans="1:43"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38"/>
      <c r="AO810" s="138"/>
      <c r="AP810" s="138"/>
      <c r="AQ810" s="12"/>
    </row>
    <row r="811" spans="1:43"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38"/>
      <c r="AO811" s="138"/>
      <c r="AP811" s="138"/>
      <c r="AQ811" s="12"/>
    </row>
    <row r="812" spans="1:43"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38"/>
      <c r="AN812" s="138"/>
      <c r="AO812" s="138"/>
      <c r="AP812" s="138"/>
      <c r="AQ812" s="12"/>
    </row>
    <row r="813" spans="1:43"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38"/>
      <c r="AN813" s="138"/>
      <c r="AO813" s="138"/>
      <c r="AP813" s="138"/>
      <c r="AQ813" s="12"/>
    </row>
    <row r="814" spans="1:43"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38"/>
      <c r="AN814" s="138"/>
      <c r="AO814" s="138"/>
      <c r="AP814" s="138"/>
      <c r="AQ814" s="12"/>
    </row>
    <row r="815" spans="1:43"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38"/>
      <c r="AN815" s="138"/>
      <c r="AO815" s="138"/>
      <c r="AP815" s="138"/>
      <c r="AQ815" s="12"/>
    </row>
    <row r="816" spans="1:43"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38"/>
      <c r="AN816" s="138"/>
      <c r="AO816" s="138"/>
      <c r="AP816" s="138"/>
      <c r="AQ816" s="12"/>
    </row>
    <row r="817" spans="1:43"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38"/>
      <c r="AN817" s="138"/>
      <c r="AO817" s="138"/>
      <c r="AP817" s="138"/>
      <c r="AQ817" s="12"/>
    </row>
    <row r="818" spans="1:43"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38"/>
      <c r="AN818" s="138"/>
      <c r="AO818" s="138"/>
      <c r="AP818" s="138"/>
      <c r="AQ818" s="12"/>
    </row>
    <row r="819" spans="1:43"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38"/>
      <c r="AN819" s="138"/>
      <c r="AO819" s="138"/>
      <c r="AP819" s="138"/>
      <c r="AQ819" s="12"/>
    </row>
    <row r="820" spans="1:43"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38"/>
      <c r="AN820" s="138"/>
      <c r="AO820" s="138"/>
      <c r="AP820" s="138"/>
      <c r="AQ820" s="12"/>
    </row>
    <row r="821" spans="1:43"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38"/>
      <c r="AN821" s="138"/>
      <c r="AO821" s="138"/>
      <c r="AP821" s="138"/>
      <c r="AQ821" s="12"/>
    </row>
    <row r="822" spans="1:43"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8"/>
      <c r="AN822" s="138"/>
      <c r="AO822" s="138"/>
      <c r="AP822" s="138"/>
      <c r="AQ822" s="12"/>
    </row>
    <row r="823" spans="1:43"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38"/>
      <c r="AO823" s="138"/>
      <c r="AP823" s="138"/>
      <c r="AQ823" s="12"/>
    </row>
    <row r="824" spans="1:43"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38"/>
      <c r="AO824" s="138"/>
      <c r="AP824" s="138"/>
      <c r="AQ824" s="12"/>
    </row>
    <row r="825" spans="1:43"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38"/>
      <c r="AO825" s="138"/>
      <c r="AP825" s="138"/>
      <c r="AQ825" s="12"/>
    </row>
    <row r="826" spans="1:43"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38"/>
      <c r="AO826" s="138"/>
      <c r="AP826" s="138"/>
      <c r="AQ826" s="12"/>
    </row>
    <row r="827" spans="1:43"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38"/>
      <c r="AO827" s="138"/>
      <c r="AP827" s="138"/>
      <c r="AQ827" s="12"/>
    </row>
    <row r="828" spans="1:43"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38"/>
      <c r="AO828" s="138"/>
      <c r="AP828" s="138"/>
      <c r="AQ828" s="12"/>
    </row>
    <row r="829" spans="1:43"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38"/>
      <c r="AP829" s="138"/>
      <c r="AQ829" s="12"/>
    </row>
    <row r="830" spans="1:43"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38"/>
      <c r="AP830" s="138"/>
      <c r="AQ830" s="12"/>
    </row>
    <row r="831" spans="1:43"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38"/>
      <c r="AP831" s="138"/>
      <c r="AQ831" s="12"/>
    </row>
    <row r="832" spans="1:43"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38"/>
      <c r="AO832" s="138"/>
      <c r="AP832" s="138"/>
      <c r="AQ832" s="12"/>
    </row>
    <row r="833" spans="1:43"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38"/>
      <c r="AO833" s="138"/>
      <c r="AP833" s="138"/>
      <c r="AQ833" s="12"/>
    </row>
    <row r="834" spans="1:43"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38"/>
      <c r="AO834" s="138"/>
      <c r="AP834" s="138"/>
      <c r="AQ834" s="12"/>
    </row>
    <row r="835" spans="1:43"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38"/>
      <c r="AN835" s="138"/>
      <c r="AO835" s="138"/>
      <c r="AP835" s="138"/>
      <c r="AQ835" s="12"/>
    </row>
    <row r="836" spans="1:43"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38"/>
      <c r="AO836" s="138"/>
      <c r="AP836" s="138"/>
      <c r="AQ836" s="12"/>
    </row>
    <row r="837" spans="1:43"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38"/>
      <c r="AP837" s="138"/>
      <c r="AQ837" s="12"/>
    </row>
    <row r="838" spans="1:43"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38"/>
      <c r="AN838" s="138"/>
      <c r="AO838" s="138"/>
      <c r="AP838" s="138"/>
      <c r="AQ838" s="12"/>
    </row>
    <row r="839" spans="1:43"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38"/>
      <c r="AN839" s="138"/>
      <c r="AO839" s="138"/>
      <c r="AP839" s="138"/>
      <c r="AQ839" s="12"/>
    </row>
    <row r="840" spans="1:43"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38"/>
      <c r="AN840" s="138"/>
      <c r="AO840" s="138"/>
      <c r="AP840" s="138"/>
      <c r="AQ840" s="12"/>
    </row>
    <row r="841" spans="1:43"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38"/>
      <c r="AP841" s="138"/>
      <c r="AQ841" s="12"/>
    </row>
    <row r="842" spans="1:43"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38"/>
      <c r="AP842" s="138"/>
      <c r="AQ842" s="12"/>
    </row>
    <row r="843" spans="1:43"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38"/>
      <c r="AN843" s="138"/>
      <c r="AO843" s="138"/>
      <c r="AP843" s="138"/>
      <c r="AQ843" s="12"/>
    </row>
    <row r="844" spans="1:43"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38"/>
      <c r="AN844" s="138"/>
      <c r="AO844" s="138"/>
      <c r="AP844" s="138"/>
      <c r="AQ844" s="12"/>
    </row>
    <row r="845" spans="1:43"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38"/>
      <c r="AN845" s="138"/>
      <c r="AO845" s="138"/>
      <c r="AP845" s="138"/>
      <c r="AQ845" s="12"/>
    </row>
    <row r="846" spans="1:43"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38"/>
      <c r="AP846" s="138"/>
      <c r="AQ846" s="12"/>
    </row>
    <row r="847" spans="1:43"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38"/>
      <c r="AN847" s="138"/>
      <c r="AO847" s="138"/>
      <c r="AP847" s="138"/>
      <c r="AQ847" s="12"/>
    </row>
    <row r="848" spans="1:43"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38"/>
      <c r="AN848" s="138"/>
      <c r="AO848" s="138"/>
      <c r="AP848" s="138"/>
      <c r="AQ848" s="12"/>
    </row>
    <row r="849" spans="1:43"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38"/>
      <c r="AN849" s="138"/>
      <c r="AO849" s="138"/>
      <c r="AP849" s="138"/>
      <c r="AQ849" s="12"/>
    </row>
    <row r="850" spans="1:43"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38"/>
      <c r="AN850" s="138"/>
      <c r="AO850" s="138"/>
      <c r="AP850" s="138"/>
      <c r="AQ850" s="12"/>
    </row>
    <row r="851" spans="1:43"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38"/>
      <c r="AO851" s="138"/>
      <c r="AP851" s="138"/>
      <c r="AQ851" s="12"/>
    </row>
    <row r="852" spans="1:43"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38"/>
      <c r="AN852" s="138"/>
      <c r="AO852" s="138"/>
      <c r="AP852" s="138"/>
      <c r="AQ852" s="12"/>
    </row>
    <row r="853" spans="1:43"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38"/>
      <c r="AN853" s="138"/>
      <c r="AO853" s="138"/>
      <c r="AP853" s="138"/>
      <c r="AQ853" s="12"/>
    </row>
    <row r="854" spans="1:43"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8"/>
      <c r="AN854" s="138"/>
      <c r="AO854" s="138"/>
      <c r="AP854" s="138"/>
      <c r="AQ854" s="12"/>
    </row>
    <row r="855" spans="1:43"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38"/>
      <c r="AN855" s="138"/>
      <c r="AO855" s="138"/>
      <c r="AP855" s="138"/>
      <c r="AQ855" s="12"/>
    </row>
    <row r="856" spans="1:43"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38"/>
      <c r="AN856" s="138"/>
      <c r="AO856" s="138"/>
      <c r="AP856" s="138"/>
      <c r="AQ856" s="12"/>
    </row>
    <row r="857" spans="1:43"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38"/>
      <c r="AN857" s="138"/>
      <c r="AO857" s="138"/>
      <c r="AP857" s="138"/>
      <c r="AQ857" s="12"/>
    </row>
    <row r="858" spans="1:43"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38"/>
      <c r="AN858" s="138"/>
      <c r="AO858" s="138"/>
      <c r="AP858" s="138"/>
      <c r="AQ858" s="12"/>
    </row>
    <row r="859" spans="1:43"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38"/>
      <c r="AN859" s="138"/>
      <c r="AO859" s="138"/>
      <c r="AP859" s="138"/>
      <c r="AQ859" s="12"/>
    </row>
    <row r="860" spans="1:43"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38"/>
      <c r="AN860" s="138"/>
      <c r="AO860" s="138"/>
      <c r="AP860" s="138"/>
      <c r="AQ860" s="12"/>
    </row>
    <row r="861" spans="1:43"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38"/>
      <c r="AN861" s="138"/>
      <c r="AO861" s="138"/>
      <c r="AP861" s="138"/>
      <c r="AQ861" s="12"/>
    </row>
    <row r="862" spans="1:43"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38"/>
      <c r="AO862" s="138"/>
      <c r="AP862" s="138"/>
      <c r="AQ862" s="12"/>
    </row>
    <row r="863" spans="1:43"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38"/>
      <c r="AN863" s="138"/>
      <c r="AO863" s="138"/>
      <c r="AP863" s="138"/>
      <c r="AQ863" s="12"/>
    </row>
    <row r="864" spans="1:43"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38"/>
      <c r="AN864" s="138"/>
      <c r="AO864" s="138"/>
      <c r="AP864" s="138"/>
      <c r="AQ864" s="12"/>
    </row>
    <row r="865" spans="1:43"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38"/>
      <c r="AN865" s="138"/>
      <c r="AO865" s="138"/>
      <c r="AP865" s="138"/>
      <c r="AQ865" s="12"/>
    </row>
    <row r="866" spans="1:43"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38"/>
      <c r="AN866" s="138"/>
      <c r="AO866" s="138"/>
      <c r="AP866" s="138"/>
      <c r="AQ866" s="12"/>
    </row>
    <row r="867" spans="1:43"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38"/>
      <c r="AO867" s="138"/>
      <c r="AP867" s="138"/>
      <c r="AQ867" s="12"/>
    </row>
    <row r="868" spans="1:43"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38"/>
      <c r="AN868" s="138"/>
      <c r="AO868" s="138"/>
      <c r="AP868" s="138"/>
      <c r="AQ868" s="12"/>
    </row>
    <row r="869" spans="1:43"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38"/>
      <c r="AN869" s="138"/>
      <c r="AO869" s="138"/>
      <c r="AP869" s="138"/>
      <c r="AQ869" s="12"/>
    </row>
    <row r="870" spans="1:43"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8"/>
      <c r="AN870" s="138"/>
      <c r="AO870" s="138"/>
      <c r="AP870" s="138"/>
      <c r="AQ870" s="12"/>
    </row>
    <row r="871" spans="1:43"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38"/>
      <c r="AN871" s="138"/>
      <c r="AO871" s="138"/>
      <c r="AP871" s="138"/>
      <c r="AQ871" s="12"/>
    </row>
    <row r="872" spans="1:43"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38"/>
      <c r="AN872" s="138"/>
      <c r="AO872" s="138"/>
      <c r="AP872" s="138"/>
      <c r="AQ872" s="12"/>
    </row>
    <row r="873" spans="1:43"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38"/>
      <c r="AN873" s="138"/>
      <c r="AO873" s="138"/>
      <c r="AP873" s="138"/>
      <c r="AQ873" s="12"/>
    </row>
    <row r="874" spans="1:43"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38"/>
      <c r="AN874" s="138"/>
      <c r="AO874" s="138"/>
      <c r="AP874" s="138"/>
      <c r="AQ874" s="12"/>
    </row>
    <row r="875" spans="1:43"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38"/>
      <c r="AN875" s="138"/>
      <c r="AO875" s="138"/>
      <c r="AP875" s="138"/>
      <c r="AQ875" s="12"/>
    </row>
    <row r="876" spans="1:43"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38"/>
      <c r="AN876" s="138"/>
      <c r="AO876" s="138"/>
      <c r="AP876" s="138"/>
      <c r="AQ876" s="12"/>
    </row>
    <row r="877" spans="1:43"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38"/>
      <c r="AN877" s="138"/>
      <c r="AO877" s="138"/>
      <c r="AP877" s="138"/>
      <c r="AQ877" s="12"/>
    </row>
    <row r="878" spans="1:43"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38"/>
      <c r="AN878" s="138"/>
      <c r="AO878" s="138"/>
      <c r="AP878" s="138"/>
      <c r="AQ878" s="12"/>
    </row>
    <row r="879" spans="1:43"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38"/>
      <c r="AN879" s="138"/>
      <c r="AO879" s="138"/>
      <c r="AP879" s="138"/>
      <c r="AQ879" s="12"/>
    </row>
    <row r="880" spans="1:43"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8"/>
      <c r="AN880" s="138"/>
      <c r="AO880" s="138"/>
      <c r="AP880" s="138"/>
      <c r="AQ880" s="12"/>
    </row>
    <row r="881" spans="1:43"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38"/>
      <c r="AN881" s="138"/>
      <c r="AO881" s="138"/>
      <c r="AP881" s="138"/>
      <c r="AQ881" s="12"/>
    </row>
    <row r="882" spans="1:43"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38"/>
      <c r="AN882" s="138"/>
      <c r="AO882" s="138"/>
      <c r="AP882" s="138"/>
      <c r="AQ882" s="12"/>
    </row>
    <row r="883" spans="1:43"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38"/>
      <c r="AN883" s="138"/>
      <c r="AO883" s="138"/>
      <c r="AP883" s="138"/>
      <c r="AQ883" s="12"/>
    </row>
    <row r="884" spans="1:43"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38"/>
      <c r="AN884" s="138"/>
      <c r="AO884" s="138"/>
      <c r="AP884" s="138"/>
      <c r="AQ884" s="12"/>
    </row>
    <row r="885" spans="1:43"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38"/>
      <c r="AN885" s="138"/>
      <c r="AO885" s="138"/>
      <c r="AP885" s="138"/>
      <c r="AQ885" s="12"/>
    </row>
    <row r="886" spans="1:43"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38"/>
      <c r="AN886" s="138"/>
      <c r="AO886" s="138"/>
      <c r="AP886" s="138"/>
      <c r="AQ886" s="12"/>
    </row>
    <row r="887" spans="1:43"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38"/>
      <c r="AN887" s="138"/>
      <c r="AO887" s="138"/>
      <c r="AP887" s="138"/>
      <c r="AQ887" s="12"/>
    </row>
    <row r="888" spans="1:43"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38"/>
      <c r="AN888" s="138"/>
      <c r="AO888" s="138"/>
      <c r="AP888" s="138"/>
      <c r="AQ888" s="12"/>
    </row>
    <row r="889" spans="1:43"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38"/>
      <c r="AN889" s="138"/>
      <c r="AO889" s="138"/>
      <c r="AP889" s="138"/>
      <c r="AQ889" s="12"/>
    </row>
    <row r="890" spans="1:43"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38"/>
      <c r="AN890" s="138"/>
      <c r="AO890" s="138"/>
      <c r="AP890" s="138"/>
      <c r="AQ890" s="12"/>
    </row>
    <row r="891" spans="1:43"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38"/>
      <c r="AN891" s="138"/>
      <c r="AO891" s="138"/>
      <c r="AP891" s="138"/>
      <c r="AQ891" s="12"/>
    </row>
    <row r="892" spans="1:43"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38"/>
      <c r="AN892" s="138"/>
      <c r="AO892" s="138"/>
      <c r="AP892" s="138"/>
      <c r="AQ892" s="12"/>
    </row>
    <row r="893" spans="1:43"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38"/>
      <c r="AN893" s="138"/>
      <c r="AO893" s="138"/>
      <c r="AP893" s="138"/>
      <c r="AQ893" s="12"/>
    </row>
    <row r="894" spans="1:43"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38"/>
      <c r="AN894" s="138"/>
      <c r="AO894" s="138"/>
      <c r="AP894" s="138"/>
      <c r="AQ894" s="12"/>
    </row>
    <row r="895" spans="1:43"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38"/>
      <c r="AN895" s="138"/>
      <c r="AO895" s="138"/>
      <c r="AP895" s="138"/>
      <c r="AQ895" s="12"/>
    </row>
    <row r="896" spans="1:43"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38"/>
      <c r="AN896" s="138"/>
      <c r="AO896" s="138"/>
      <c r="AP896" s="138"/>
      <c r="AQ896" s="12"/>
    </row>
    <row r="897" spans="1:43"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8"/>
      <c r="AN897" s="138"/>
      <c r="AO897" s="138"/>
      <c r="AP897" s="138"/>
      <c r="AQ897" s="12"/>
    </row>
    <row r="898" spans="1:43"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38"/>
      <c r="AN898" s="138"/>
      <c r="AO898" s="138"/>
      <c r="AP898" s="138"/>
      <c r="AQ898" s="12"/>
    </row>
    <row r="899" spans="1:43"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38"/>
      <c r="AN899" s="138"/>
      <c r="AO899" s="138"/>
      <c r="AP899" s="138"/>
      <c r="AQ899" s="12"/>
    </row>
    <row r="900" spans="1:43"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8"/>
      <c r="AN900" s="138"/>
      <c r="AO900" s="138"/>
      <c r="AP900" s="138"/>
      <c r="AQ900" s="12"/>
    </row>
    <row r="901" spans="1:43"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38"/>
      <c r="AN901" s="138"/>
      <c r="AO901" s="138"/>
      <c r="AP901" s="138"/>
      <c r="AQ901" s="12"/>
    </row>
    <row r="902" spans="1:43"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38"/>
      <c r="AN902" s="138"/>
      <c r="AO902" s="138"/>
      <c r="AP902" s="138"/>
      <c r="AQ902" s="12"/>
    </row>
    <row r="903" spans="1:43"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38"/>
      <c r="AN903" s="138"/>
      <c r="AO903" s="138"/>
      <c r="AP903" s="138"/>
      <c r="AQ903" s="12"/>
    </row>
    <row r="904" spans="1:43"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38"/>
      <c r="AN904" s="138"/>
      <c r="AO904" s="138"/>
      <c r="AP904" s="138"/>
      <c r="AQ904" s="12"/>
    </row>
    <row r="905" spans="1:43"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38"/>
      <c r="AN905" s="138"/>
      <c r="AO905" s="138"/>
      <c r="AP905" s="138"/>
      <c r="AQ905" s="12"/>
    </row>
    <row r="906" spans="1:43"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38"/>
      <c r="AN906" s="138"/>
      <c r="AO906" s="138"/>
      <c r="AP906" s="138"/>
      <c r="AQ906" s="12"/>
    </row>
    <row r="907" spans="1:43"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38"/>
      <c r="AN907" s="138"/>
      <c r="AO907" s="138"/>
      <c r="AP907" s="138"/>
      <c r="AQ907" s="12"/>
    </row>
    <row r="908" spans="1:43"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38"/>
      <c r="AN908" s="138"/>
      <c r="AO908" s="138"/>
      <c r="AP908" s="138"/>
      <c r="AQ908" s="12"/>
    </row>
    <row r="909" spans="1:43"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38"/>
      <c r="AN909" s="138"/>
      <c r="AO909" s="138"/>
      <c r="AP909" s="138"/>
      <c r="AQ909" s="12"/>
    </row>
    <row r="910" spans="1:43"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38"/>
      <c r="AN910" s="138"/>
      <c r="AO910" s="138"/>
      <c r="AP910" s="138"/>
      <c r="AQ910" s="12"/>
    </row>
    <row r="911" spans="1:43"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38"/>
      <c r="AN911" s="138"/>
      <c r="AO911" s="138"/>
      <c r="AP911" s="138"/>
      <c r="AQ911" s="12"/>
    </row>
    <row r="912" spans="1:43"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38"/>
      <c r="AN912" s="138"/>
      <c r="AO912" s="138"/>
      <c r="AP912" s="138"/>
      <c r="AQ912" s="12"/>
    </row>
    <row r="913" spans="1:43"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38"/>
      <c r="AN913" s="138"/>
      <c r="AO913" s="138"/>
      <c r="AP913" s="138"/>
      <c r="AQ913" s="12"/>
    </row>
    <row r="914" spans="1:43"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38"/>
      <c r="AN914" s="138"/>
      <c r="AO914" s="138"/>
      <c r="AP914" s="138"/>
      <c r="AQ914" s="12"/>
    </row>
    <row r="915" spans="1:43"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38"/>
      <c r="AO915" s="138"/>
      <c r="AP915" s="138"/>
      <c r="AQ915" s="12"/>
    </row>
    <row r="916" spans="1:43"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38"/>
      <c r="AO916" s="138"/>
      <c r="AP916" s="138"/>
      <c r="AQ916" s="12"/>
    </row>
    <row r="917" spans="1:43"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38"/>
      <c r="AN917" s="138"/>
      <c r="AO917" s="138"/>
      <c r="AP917" s="138"/>
      <c r="AQ917" s="12"/>
    </row>
    <row r="918" spans="1:43"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38"/>
      <c r="AN918" s="138"/>
      <c r="AO918" s="138"/>
      <c r="AP918" s="138"/>
      <c r="AQ918" s="12"/>
    </row>
    <row r="919" spans="1:43"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38"/>
      <c r="AN919" s="138"/>
      <c r="AO919" s="138"/>
      <c r="AP919" s="138"/>
      <c r="AQ919" s="12"/>
    </row>
    <row r="920" spans="1:43"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38"/>
      <c r="AO920" s="138"/>
      <c r="AP920" s="138"/>
      <c r="AQ920" s="12"/>
    </row>
    <row r="921" spans="1:43"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38"/>
      <c r="AO921" s="138"/>
      <c r="AP921" s="138"/>
      <c r="AQ921" s="12"/>
    </row>
    <row r="922" spans="1:43"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38"/>
      <c r="AO922" s="138"/>
      <c r="AP922" s="138"/>
      <c r="AQ922" s="12"/>
    </row>
    <row r="923" spans="1:43"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38"/>
      <c r="AO923" s="138"/>
      <c r="AP923" s="138"/>
      <c r="AQ923" s="12"/>
    </row>
    <row r="924" spans="1:43"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38"/>
      <c r="AO924" s="138"/>
      <c r="AP924" s="138"/>
      <c r="AQ924" s="12"/>
    </row>
    <row r="925" spans="1:43"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38"/>
      <c r="AN925" s="138"/>
      <c r="AO925" s="138"/>
      <c r="AP925" s="138"/>
      <c r="AQ925" s="12"/>
    </row>
    <row r="926" spans="1:43"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8"/>
      <c r="AN926" s="138"/>
      <c r="AO926" s="138"/>
      <c r="AP926" s="138"/>
      <c r="AQ926" s="12"/>
    </row>
    <row r="927" spans="1:43"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38"/>
      <c r="AN927" s="138"/>
      <c r="AO927" s="138"/>
      <c r="AP927" s="138"/>
      <c r="AQ927" s="12"/>
    </row>
    <row r="928" spans="1:43"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38"/>
      <c r="AN928" s="138"/>
      <c r="AO928" s="138"/>
      <c r="AP928" s="138"/>
      <c r="AQ928" s="12"/>
    </row>
    <row r="929" spans="1:43"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38"/>
      <c r="AO929" s="138"/>
      <c r="AP929" s="138"/>
      <c r="AQ929" s="12"/>
    </row>
    <row r="930" spans="1:43"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38"/>
      <c r="AO930" s="138"/>
      <c r="AP930" s="138"/>
      <c r="AQ930" s="12"/>
    </row>
    <row r="931" spans="1:43"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38"/>
      <c r="AN931" s="138"/>
      <c r="AO931" s="138"/>
      <c r="AP931" s="138"/>
      <c r="AQ931" s="12"/>
    </row>
    <row r="932" spans="1:43"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38"/>
      <c r="AN932" s="138"/>
      <c r="AO932" s="138"/>
      <c r="AP932" s="138"/>
      <c r="AQ932" s="12"/>
    </row>
    <row r="933" spans="1:43"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38"/>
      <c r="AN933" s="138"/>
      <c r="AO933" s="138"/>
      <c r="AP933" s="138"/>
      <c r="AQ933" s="12"/>
    </row>
    <row r="934" spans="1:43"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38"/>
      <c r="AN934" s="138"/>
      <c r="AO934" s="138"/>
      <c r="AP934" s="138"/>
      <c r="AQ934" s="12"/>
    </row>
    <row r="935" spans="1:43"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38"/>
      <c r="AN935" s="138"/>
      <c r="AO935" s="138"/>
      <c r="AP935" s="138"/>
      <c r="AQ935" s="12"/>
    </row>
    <row r="936" spans="1:43"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38"/>
      <c r="AN936" s="138"/>
      <c r="AO936" s="138"/>
      <c r="AP936" s="138"/>
      <c r="AQ936" s="12"/>
    </row>
    <row r="937" spans="1:43"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38"/>
      <c r="AN937" s="138"/>
      <c r="AO937" s="138"/>
      <c r="AP937" s="138"/>
      <c r="AQ937" s="12"/>
    </row>
    <row r="938" spans="1:43"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38"/>
      <c r="AN938" s="138"/>
      <c r="AO938" s="138"/>
      <c r="AP938" s="138"/>
      <c r="AQ938" s="12"/>
    </row>
    <row r="939" spans="1:43"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38"/>
      <c r="AN939" s="138"/>
      <c r="AO939" s="138"/>
      <c r="AP939" s="138"/>
      <c r="AQ939" s="12"/>
    </row>
    <row r="940" spans="1:43"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38"/>
      <c r="AN940" s="138"/>
      <c r="AO940" s="138"/>
      <c r="AP940" s="138"/>
      <c r="AQ940" s="12"/>
    </row>
    <row r="941" spans="1:43"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38"/>
      <c r="AN941" s="138"/>
      <c r="AO941" s="138"/>
      <c r="AP941" s="138"/>
      <c r="AQ941" s="12"/>
    </row>
    <row r="942" spans="1:43"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38"/>
      <c r="AN942" s="138"/>
      <c r="AO942" s="138"/>
      <c r="AP942" s="138"/>
      <c r="AQ942" s="12"/>
    </row>
    <row r="943" spans="1:43"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8"/>
      <c r="AN943" s="138"/>
      <c r="AO943" s="138"/>
      <c r="AP943" s="138"/>
      <c r="AQ943" s="12"/>
    </row>
    <row r="944" spans="1:43"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38"/>
      <c r="AN944" s="138"/>
      <c r="AO944" s="138"/>
      <c r="AP944" s="138"/>
      <c r="AQ944" s="12"/>
    </row>
    <row r="945" spans="1:43"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38"/>
      <c r="AN945" s="138"/>
      <c r="AO945" s="138"/>
      <c r="AP945" s="138"/>
      <c r="AQ945" s="12"/>
    </row>
    <row r="946" spans="1:43"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8"/>
      <c r="AN946" s="138"/>
      <c r="AO946" s="138"/>
      <c r="AP946" s="138"/>
      <c r="AQ946" s="12"/>
    </row>
    <row r="947" spans="1:43"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38"/>
      <c r="AN947" s="138"/>
      <c r="AO947" s="138"/>
      <c r="AP947" s="138"/>
      <c r="AQ947" s="12"/>
    </row>
    <row r="948" spans="1:43"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38"/>
      <c r="AN948" s="138"/>
      <c r="AO948" s="138"/>
      <c r="AP948" s="138"/>
      <c r="AQ948" s="12"/>
    </row>
    <row r="949" spans="1:43"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38"/>
      <c r="AN949" s="138"/>
      <c r="AO949" s="138"/>
      <c r="AP949" s="138"/>
      <c r="AQ949" s="12"/>
    </row>
    <row r="950" spans="1:43"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38"/>
      <c r="AN950" s="138"/>
      <c r="AO950" s="138"/>
      <c r="AP950" s="138"/>
      <c r="AQ950" s="12"/>
    </row>
    <row r="951" spans="1:43"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38"/>
      <c r="AN951" s="138"/>
      <c r="AO951" s="138"/>
      <c r="AP951" s="138"/>
      <c r="AQ951" s="12"/>
    </row>
    <row r="952" spans="1:43"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38"/>
      <c r="AN952" s="138"/>
      <c r="AO952" s="138"/>
      <c r="AP952" s="138"/>
      <c r="AQ952" s="12"/>
    </row>
    <row r="953" spans="1:43"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38"/>
      <c r="AN953" s="138"/>
      <c r="AO953" s="138"/>
      <c r="AP953" s="138"/>
      <c r="AQ953" s="12"/>
    </row>
    <row r="954" spans="1:43"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38"/>
      <c r="AN954" s="138"/>
      <c r="AO954" s="138"/>
      <c r="AP954" s="138"/>
      <c r="AQ954" s="12"/>
    </row>
    <row r="955" spans="1:43"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38"/>
      <c r="AN955" s="138"/>
      <c r="AO955" s="138"/>
      <c r="AP955" s="138"/>
      <c r="AQ955" s="12"/>
    </row>
    <row r="956" spans="1:43"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38"/>
      <c r="AN956" s="138"/>
      <c r="AO956" s="138"/>
      <c r="AP956" s="138"/>
      <c r="AQ956" s="12"/>
    </row>
    <row r="957" spans="1:43"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38"/>
      <c r="AN957" s="138"/>
      <c r="AO957" s="138"/>
      <c r="AP957" s="138"/>
      <c r="AQ957" s="12"/>
    </row>
    <row r="958" spans="1:43"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38"/>
      <c r="AN958" s="138"/>
      <c r="AO958" s="138"/>
      <c r="AP958" s="138"/>
      <c r="AQ958" s="12"/>
    </row>
    <row r="959" spans="1:43"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38"/>
      <c r="AN959" s="138"/>
      <c r="AO959" s="138"/>
      <c r="AP959" s="138"/>
      <c r="AQ959" s="12"/>
    </row>
    <row r="960" spans="1:43"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38"/>
      <c r="AN960" s="138"/>
      <c r="AO960" s="138"/>
      <c r="AP960" s="138"/>
      <c r="AQ960" s="12"/>
    </row>
    <row r="961" spans="1:43"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38"/>
      <c r="AO961" s="138"/>
      <c r="AP961" s="138"/>
      <c r="AQ961" s="12"/>
    </row>
    <row r="962" spans="1:43"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38"/>
      <c r="AO962" s="138"/>
      <c r="AP962" s="138"/>
      <c r="AQ962" s="12"/>
    </row>
    <row r="963" spans="1:43"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38"/>
      <c r="AN963" s="138"/>
      <c r="AO963" s="138"/>
      <c r="AP963" s="138"/>
      <c r="AQ963" s="12"/>
    </row>
    <row r="964" spans="1:43"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38"/>
      <c r="AN964" s="138"/>
      <c r="AO964" s="138"/>
      <c r="AP964" s="138"/>
      <c r="AQ964" s="12"/>
    </row>
    <row r="965" spans="1:43"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38"/>
      <c r="AN965" s="138"/>
      <c r="AO965" s="138"/>
      <c r="AP965" s="138"/>
      <c r="AQ965" s="12"/>
    </row>
    <row r="966" spans="1:43"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38"/>
      <c r="AN966" s="138"/>
      <c r="AO966" s="138"/>
      <c r="AP966" s="138"/>
      <c r="AQ966" s="12"/>
    </row>
    <row r="967" spans="1:43"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38"/>
      <c r="AN967" s="138"/>
      <c r="AO967" s="138"/>
      <c r="AP967" s="138"/>
      <c r="AQ967" s="12"/>
    </row>
    <row r="968" spans="1:43"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38"/>
      <c r="AN968" s="138"/>
      <c r="AO968" s="138"/>
      <c r="AP968" s="138"/>
      <c r="AQ968" s="12"/>
    </row>
    <row r="969" spans="1:43"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38"/>
      <c r="AN969" s="138"/>
      <c r="AO969" s="138"/>
      <c r="AP969" s="138"/>
      <c r="AQ969" s="12"/>
    </row>
    <row r="970" spans="1:43"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38"/>
      <c r="AN970" s="138"/>
      <c r="AO970" s="138"/>
      <c r="AP970" s="138"/>
      <c r="AQ970" s="12"/>
    </row>
    <row r="971" spans="1:43"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38"/>
      <c r="AN971" s="138"/>
      <c r="AO971" s="138"/>
      <c r="AP971" s="138"/>
      <c r="AQ971" s="12"/>
    </row>
    <row r="972" spans="1:43"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8"/>
      <c r="AN972" s="138"/>
      <c r="AO972" s="138"/>
      <c r="AP972" s="138"/>
      <c r="AQ972" s="12"/>
    </row>
    <row r="973" spans="1:43"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38"/>
      <c r="AN973" s="138"/>
      <c r="AO973" s="138"/>
      <c r="AP973" s="138"/>
      <c r="AQ973" s="12"/>
    </row>
    <row r="974" spans="1:43"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38"/>
      <c r="AN974" s="138"/>
      <c r="AO974" s="138"/>
      <c r="AP974" s="138"/>
      <c r="AQ974" s="12"/>
    </row>
    <row r="975" spans="1:43"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38"/>
      <c r="AN975" s="138"/>
      <c r="AO975" s="138"/>
      <c r="AP975" s="138"/>
      <c r="AQ975" s="12"/>
    </row>
    <row r="976" spans="1:43"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38"/>
      <c r="AN976" s="138"/>
      <c r="AO976" s="138"/>
      <c r="AP976" s="138"/>
      <c r="AQ976" s="12"/>
    </row>
    <row r="977" spans="1:43"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38"/>
      <c r="AN977" s="138"/>
      <c r="AO977" s="138"/>
      <c r="AP977" s="138"/>
      <c r="AQ977" s="12"/>
    </row>
    <row r="978" spans="1:43"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38"/>
      <c r="AN978" s="138"/>
      <c r="AO978" s="138"/>
      <c r="AP978" s="138"/>
      <c r="AQ978" s="12"/>
    </row>
    <row r="979" spans="1:43"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38"/>
      <c r="AN979" s="138"/>
      <c r="AO979" s="138"/>
      <c r="AP979" s="138"/>
      <c r="AQ979" s="12"/>
    </row>
    <row r="980" spans="1:43"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38"/>
      <c r="AN980" s="138"/>
      <c r="AO980" s="138"/>
      <c r="AP980" s="138"/>
      <c r="AQ980" s="12"/>
    </row>
    <row r="981" spans="1:43"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38"/>
      <c r="AO981" s="138"/>
      <c r="AP981" s="138"/>
      <c r="AQ981" s="12"/>
    </row>
    <row r="982" spans="1:43"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38"/>
      <c r="AN982" s="138"/>
      <c r="AO982" s="138"/>
      <c r="AP982" s="138"/>
      <c r="AQ982" s="12"/>
    </row>
    <row r="983" spans="1:43"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38"/>
      <c r="AP983" s="138"/>
      <c r="AQ983" s="12"/>
    </row>
    <row r="984" spans="1:43"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38"/>
      <c r="AO984" s="138"/>
      <c r="AP984" s="138"/>
      <c r="AQ984" s="12"/>
    </row>
    <row r="985" spans="1:43"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38"/>
      <c r="AN985" s="138"/>
      <c r="AO985" s="138"/>
      <c r="AP985" s="138"/>
      <c r="AQ985" s="12"/>
    </row>
    <row r="986" spans="1:43"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38"/>
      <c r="AN986" s="138"/>
      <c r="AO986" s="138"/>
      <c r="AP986" s="138"/>
      <c r="AQ986" s="12"/>
    </row>
    <row r="987" spans="1:43"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38"/>
      <c r="AN987" s="138"/>
      <c r="AO987" s="138"/>
      <c r="AP987" s="138"/>
      <c r="AQ987" s="12"/>
    </row>
    <row r="988" spans="1:43"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38"/>
      <c r="AN988" s="138"/>
      <c r="AO988" s="138"/>
      <c r="AP988" s="138"/>
      <c r="AQ988" s="12"/>
    </row>
    <row r="989" spans="1:43"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8"/>
      <c r="AN989" s="138"/>
      <c r="AO989" s="138"/>
      <c r="AP989" s="138"/>
      <c r="AQ989" s="12"/>
    </row>
    <row r="990" spans="1:43"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38"/>
      <c r="AN990" s="138"/>
      <c r="AO990" s="138"/>
      <c r="AP990" s="138"/>
      <c r="AQ990" s="12"/>
    </row>
    <row r="991" spans="1:43"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38"/>
      <c r="AN991" s="138"/>
      <c r="AO991" s="138"/>
      <c r="AP991" s="138"/>
      <c r="AQ991" s="12"/>
    </row>
    <row r="992" spans="1:43"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8"/>
      <c r="AN992" s="138"/>
      <c r="AO992" s="138"/>
      <c r="AP992" s="138"/>
      <c r="AQ992" s="12"/>
    </row>
    <row r="993" spans="1:43"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38"/>
      <c r="AN993" s="138"/>
      <c r="AO993" s="138"/>
      <c r="AP993" s="138"/>
      <c r="AQ993" s="12"/>
    </row>
    <row r="994" spans="1:43"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38"/>
      <c r="AN994" s="138"/>
      <c r="AO994" s="138"/>
      <c r="AP994" s="138"/>
      <c r="AQ994" s="12"/>
    </row>
    <row r="995" spans="1:43"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38"/>
      <c r="AN995" s="138"/>
      <c r="AO995" s="138"/>
      <c r="AP995" s="138"/>
      <c r="AQ995" s="12"/>
    </row>
    <row r="996" spans="1:43"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38"/>
      <c r="AN996" s="138"/>
      <c r="AO996" s="138"/>
      <c r="AP996" s="138"/>
      <c r="AQ996" s="12"/>
    </row>
    <row r="997" spans="1:43"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38"/>
      <c r="AN997" s="138"/>
      <c r="AO997" s="138"/>
      <c r="AP997" s="138"/>
      <c r="AQ997" s="12"/>
    </row>
    <row r="998" spans="1:43"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38"/>
      <c r="AN998" s="138"/>
      <c r="AO998" s="138"/>
      <c r="AP998" s="138"/>
      <c r="AQ998" s="12"/>
    </row>
    <row r="999" spans="1:43"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38"/>
      <c r="AN999" s="138"/>
      <c r="AO999" s="138"/>
      <c r="AP999" s="138"/>
      <c r="AQ999" s="12"/>
    </row>
    <row r="1000" spans="1:43"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38"/>
      <c r="AN1000" s="138"/>
      <c r="AO1000" s="138"/>
      <c r="AP1000" s="138"/>
      <c r="AQ1000" s="12"/>
    </row>
    <row r="1001" spans="1:43"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38"/>
      <c r="AN1001" s="138"/>
      <c r="AO1001" s="138"/>
      <c r="AP1001" s="138"/>
      <c r="AQ1001" s="12"/>
    </row>
    <row r="1002" spans="1:43"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38"/>
      <c r="AN1002" s="138"/>
      <c r="AO1002" s="138"/>
      <c r="AP1002" s="138"/>
      <c r="AQ1002" s="12"/>
    </row>
    <row r="1003" spans="1:43"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38"/>
      <c r="AN1003" s="138"/>
      <c r="AO1003" s="138"/>
      <c r="AP1003" s="138"/>
      <c r="AQ1003" s="12"/>
    </row>
    <row r="1004" spans="1:43"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38"/>
      <c r="AN1004" s="138"/>
      <c r="AO1004" s="138"/>
      <c r="AP1004" s="138"/>
      <c r="AQ1004" s="12"/>
    </row>
    <row r="1005" spans="1:43"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38"/>
      <c r="AN1005" s="138"/>
      <c r="AO1005" s="138"/>
      <c r="AP1005" s="138"/>
      <c r="AQ1005" s="12"/>
    </row>
    <row r="1006" spans="1:43"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38"/>
      <c r="AN1006" s="138"/>
      <c r="AO1006" s="138"/>
      <c r="AP1006" s="138"/>
      <c r="AQ1006" s="12"/>
    </row>
    <row r="1007" spans="1:43"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38"/>
      <c r="AN1007" s="138"/>
      <c r="AO1007" s="138"/>
      <c r="AP1007" s="138"/>
      <c r="AQ1007" s="12"/>
    </row>
    <row r="1008" spans="1:43"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8"/>
      <c r="AN1008" s="138"/>
      <c r="AO1008" s="138"/>
      <c r="AP1008" s="138"/>
      <c r="AQ1008" s="12"/>
    </row>
    <row r="1009" spans="1:43"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38"/>
      <c r="AN1009" s="138"/>
      <c r="AO1009" s="138"/>
      <c r="AP1009" s="138"/>
      <c r="AQ1009" s="12"/>
    </row>
    <row r="1010" spans="1:43"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38"/>
      <c r="AN1010" s="138"/>
      <c r="AO1010" s="138"/>
      <c r="AP1010" s="138"/>
      <c r="AQ1010" s="12"/>
    </row>
    <row r="1011" spans="1:43"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38"/>
      <c r="AN1011" s="138"/>
      <c r="AO1011" s="138"/>
      <c r="AP1011" s="138"/>
      <c r="AQ1011" s="12"/>
    </row>
    <row r="1012" spans="1:43"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38"/>
      <c r="AN1012" s="138"/>
      <c r="AO1012" s="138"/>
      <c r="AP1012" s="138"/>
      <c r="AQ1012" s="12"/>
    </row>
    <row r="1013" spans="1:43"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38"/>
      <c r="AN1013" s="138"/>
      <c r="AO1013" s="138"/>
      <c r="AP1013" s="138"/>
      <c r="AQ1013" s="12"/>
    </row>
    <row r="1014" spans="1:43"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38"/>
      <c r="AN1014" s="138"/>
      <c r="AO1014" s="138"/>
      <c r="AP1014" s="138"/>
      <c r="AQ1014" s="12"/>
    </row>
    <row r="1015" spans="1:43"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38"/>
      <c r="AN1015" s="138"/>
      <c r="AO1015" s="138"/>
      <c r="AP1015" s="138"/>
      <c r="AQ1015" s="12"/>
    </row>
    <row r="1016" spans="1:43"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38"/>
      <c r="AO1016" s="138"/>
      <c r="AP1016" s="138"/>
      <c r="AQ1016" s="12"/>
    </row>
    <row r="1017" spans="1:43"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38"/>
      <c r="AN1017" s="138"/>
      <c r="AO1017" s="138"/>
      <c r="AP1017" s="138"/>
      <c r="AQ1017" s="12"/>
    </row>
    <row r="1018" spans="1:43"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8"/>
      <c r="AN1018" s="138"/>
      <c r="AO1018" s="138"/>
      <c r="AP1018" s="138"/>
      <c r="AQ1018" s="12"/>
    </row>
    <row r="1019" spans="1:43"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38"/>
      <c r="AN1019" s="138"/>
      <c r="AO1019" s="138"/>
      <c r="AP1019" s="138"/>
      <c r="AQ1019" s="12"/>
    </row>
    <row r="1020" spans="1:43"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38"/>
      <c r="AN1020" s="138"/>
      <c r="AO1020" s="138"/>
      <c r="AP1020" s="138"/>
      <c r="AQ1020" s="12"/>
    </row>
    <row r="1021" spans="1:43"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38"/>
      <c r="AN1021" s="138"/>
      <c r="AO1021" s="138"/>
      <c r="AP1021" s="138"/>
      <c r="AQ1021" s="12"/>
    </row>
    <row r="1022" spans="1:43"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38"/>
      <c r="AN1022" s="138"/>
      <c r="AO1022" s="138"/>
      <c r="AP1022" s="138"/>
      <c r="AQ1022" s="12"/>
    </row>
    <row r="1023" spans="1:43"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38"/>
      <c r="AN1023" s="138"/>
      <c r="AO1023" s="138"/>
      <c r="AP1023" s="138"/>
      <c r="AQ1023" s="12"/>
    </row>
    <row r="1024" spans="1:43"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38"/>
      <c r="AN1024" s="138"/>
      <c r="AO1024" s="138"/>
      <c r="AP1024" s="138"/>
      <c r="AQ1024" s="12"/>
    </row>
    <row r="1025" spans="1:43"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38"/>
      <c r="AN1025" s="138"/>
      <c r="AO1025" s="138"/>
      <c r="AP1025" s="138"/>
      <c r="AQ1025" s="12"/>
    </row>
    <row r="1026" spans="1:43"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38"/>
      <c r="AN1026" s="138"/>
      <c r="AO1026" s="138"/>
      <c r="AP1026" s="138"/>
      <c r="AQ1026" s="12"/>
    </row>
    <row r="1027" spans="1:43"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38"/>
      <c r="AN1027" s="138"/>
      <c r="AO1027" s="138"/>
      <c r="AP1027" s="138"/>
      <c r="AQ1027" s="12"/>
    </row>
    <row r="1028" spans="1:43"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38"/>
      <c r="AN1028" s="138"/>
      <c r="AO1028" s="138"/>
      <c r="AP1028" s="138"/>
      <c r="AQ1028" s="12"/>
    </row>
    <row r="1029" spans="1:43"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38"/>
      <c r="AN1029" s="138"/>
      <c r="AO1029" s="138"/>
      <c r="AP1029" s="138"/>
      <c r="AQ1029" s="12"/>
    </row>
    <row r="1030" spans="1:43"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38"/>
      <c r="AN1030" s="138"/>
      <c r="AO1030" s="138"/>
      <c r="AP1030" s="138"/>
      <c r="AQ1030" s="12"/>
    </row>
    <row r="1031" spans="1:43"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38"/>
      <c r="AN1031" s="138"/>
      <c r="AO1031" s="138"/>
      <c r="AP1031" s="138"/>
      <c r="AQ1031" s="12"/>
    </row>
    <row r="1032" spans="1:43"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38"/>
      <c r="AN1032" s="138"/>
      <c r="AO1032" s="138"/>
      <c r="AP1032" s="138"/>
      <c r="AQ1032" s="12"/>
    </row>
    <row r="1033" spans="1:43"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38"/>
      <c r="AN1033" s="138"/>
      <c r="AO1033" s="138"/>
      <c r="AP1033" s="138"/>
      <c r="AQ1033" s="12"/>
    </row>
    <row r="1034" spans="1:43"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38"/>
      <c r="AN1034" s="138"/>
      <c r="AO1034" s="138"/>
      <c r="AP1034" s="138"/>
      <c r="AQ1034" s="12"/>
    </row>
    <row r="1035" spans="1:43"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8"/>
      <c r="AN1035" s="138"/>
      <c r="AO1035" s="138"/>
      <c r="AP1035" s="138"/>
      <c r="AQ1035" s="12"/>
    </row>
    <row r="1036" spans="1:43"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38"/>
      <c r="AN1036" s="138"/>
      <c r="AO1036" s="138"/>
      <c r="AP1036" s="138"/>
      <c r="AQ1036" s="12"/>
    </row>
    <row r="1037" spans="1:43"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38"/>
      <c r="AN1037" s="138"/>
      <c r="AO1037" s="138"/>
      <c r="AP1037" s="138"/>
      <c r="AQ1037" s="12"/>
    </row>
    <row r="1038" spans="1:43"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8"/>
      <c r="AN1038" s="138"/>
      <c r="AO1038" s="138"/>
      <c r="AP1038" s="138"/>
      <c r="AQ1038" s="12"/>
    </row>
    <row r="1039" spans="1:43"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38"/>
      <c r="AN1039" s="138"/>
      <c r="AO1039" s="138"/>
      <c r="AP1039" s="138"/>
      <c r="AQ1039" s="12"/>
    </row>
    <row r="1040" spans="1:43"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38"/>
      <c r="AN1040" s="138"/>
      <c r="AO1040" s="138"/>
      <c r="AP1040" s="138"/>
      <c r="AQ1040" s="12"/>
    </row>
    <row r="1041" spans="1:43"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38"/>
      <c r="AN1041" s="138"/>
      <c r="AO1041" s="138"/>
      <c r="AP1041" s="138"/>
      <c r="AQ1041" s="12"/>
    </row>
    <row r="1042" spans="1:43"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38"/>
      <c r="AN1042" s="138"/>
      <c r="AO1042" s="138"/>
      <c r="AP1042" s="138"/>
      <c r="AQ1042" s="12"/>
    </row>
    <row r="1043" spans="1:43"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38"/>
      <c r="AN1043" s="138"/>
      <c r="AO1043" s="138"/>
      <c r="AP1043" s="138"/>
      <c r="AQ1043" s="12"/>
    </row>
    <row r="1044" spans="1:43"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38"/>
      <c r="AN1044" s="138"/>
      <c r="AO1044" s="138"/>
      <c r="AP1044" s="138"/>
      <c r="AQ1044" s="12"/>
    </row>
    <row r="1045" spans="1:43"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38"/>
      <c r="AN1045" s="138"/>
      <c r="AO1045" s="138"/>
      <c r="AP1045" s="138"/>
      <c r="AQ1045" s="12"/>
    </row>
    <row r="1046" spans="1:43"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38"/>
      <c r="AN1046" s="138"/>
      <c r="AO1046" s="138"/>
      <c r="AP1046" s="138"/>
      <c r="AQ1046" s="12"/>
    </row>
    <row r="1047" spans="1:43"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38"/>
      <c r="AN1047" s="138"/>
      <c r="AO1047" s="138"/>
      <c r="AP1047" s="138"/>
      <c r="AQ1047" s="12"/>
    </row>
    <row r="1048" spans="1:43"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38"/>
      <c r="AN1048" s="138"/>
      <c r="AO1048" s="138"/>
      <c r="AP1048" s="138"/>
      <c r="AQ1048" s="12"/>
    </row>
    <row r="1049" spans="1:43"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38"/>
      <c r="AN1049" s="138"/>
      <c r="AO1049" s="138"/>
      <c r="AP1049" s="138"/>
      <c r="AQ1049" s="12"/>
    </row>
    <row r="1050" spans="1:43"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38"/>
      <c r="AN1050" s="138"/>
      <c r="AO1050" s="138"/>
      <c r="AP1050" s="138"/>
      <c r="AQ1050" s="12"/>
    </row>
    <row r="1051" spans="1:43"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38"/>
      <c r="AN1051" s="138"/>
      <c r="AO1051" s="138"/>
      <c r="AP1051" s="138"/>
      <c r="AQ1051" s="12"/>
    </row>
    <row r="1052" spans="1:43"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38"/>
      <c r="AN1052" s="138"/>
      <c r="AO1052" s="138"/>
      <c r="AP1052" s="138"/>
      <c r="AQ1052" s="12"/>
    </row>
    <row r="1053" spans="1:43"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38"/>
      <c r="AN1053" s="138"/>
      <c r="AO1053" s="138"/>
      <c r="AP1053" s="138"/>
      <c r="AQ1053" s="12"/>
    </row>
    <row r="1054" spans="1:43"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8"/>
      <c r="AN1054" s="138"/>
      <c r="AO1054" s="138"/>
      <c r="AP1054" s="138"/>
      <c r="AQ1054" s="12"/>
    </row>
    <row r="1055" spans="1:43"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38"/>
      <c r="AO1055" s="138"/>
      <c r="AP1055" s="138"/>
      <c r="AQ1055" s="12"/>
    </row>
    <row r="1056" spans="1:43"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38"/>
      <c r="AO1056" s="138"/>
      <c r="AP1056" s="138"/>
      <c r="AQ1056" s="12"/>
    </row>
    <row r="1057" spans="1:43"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38"/>
      <c r="AN1057" s="138"/>
      <c r="AO1057" s="138"/>
      <c r="AP1057" s="138"/>
      <c r="AQ1057" s="12"/>
    </row>
    <row r="1058" spans="1:43"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38"/>
      <c r="AN1058" s="138"/>
      <c r="AO1058" s="138"/>
      <c r="AP1058" s="138"/>
      <c r="AQ1058" s="12"/>
    </row>
    <row r="1059" spans="1:43"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38"/>
      <c r="AN1059" s="138"/>
      <c r="AO1059" s="138"/>
      <c r="AP1059" s="138"/>
      <c r="AQ1059" s="12"/>
    </row>
    <row r="1060" spans="1:43"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38"/>
      <c r="AN1060" s="138"/>
      <c r="AO1060" s="138"/>
      <c r="AP1060" s="138"/>
      <c r="AQ1060" s="12"/>
    </row>
    <row r="1061" spans="1:43"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38"/>
      <c r="AN1061" s="138"/>
      <c r="AO1061" s="138"/>
      <c r="AP1061" s="138"/>
      <c r="AQ1061" s="12"/>
    </row>
    <row r="1062" spans="1:43"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38"/>
      <c r="AN1062" s="138"/>
      <c r="AO1062" s="138"/>
      <c r="AP1062" s="138"/>
      <c r="AQ1062" s="12"/>
    </row>
    <row r="1063" spans="1:43"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38"/>
      <c r="AN1063" s="138"/>
      <c r="AO1063" s="138"/>
      <c r="AP1063" s="138"/>
      <c r="AQ1063" s="12"/>
    </row>
    <row r="1064" spans="1:43"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8"/>
      <c r="AN1064" s="138"/>
      <c r="AO1064" s="138"/>
      <c r="AP1064" s="138"/>
      <c r="AQ1064" s="12"/>
    </row>
    <row r="1065" spans="1:43"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38"/>
      <c r="AN1065" s="138"/>
      <c r="AO1065" s="138"/>
      <c r="AP1065" s="138"/>
      <c r="AQ1065" s="12"/>
    </row>
    <row r="1066" spans="1:43"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38"/>
      <c r="AN1066" s="138"/>
      <c r="AO1066" s="138"/>
      <c r="AP1066" s="138"/>
      <c r="AQ1066" s="12"/>
    </row>
    <row r="1067" spans="1:43"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38"/>
      <c r="AN1067" s="138"/>
      <c r="AO1067" s="138"/>
      <c r="AP1067" s="138"/>
      <c r="AQ1067" s="12"/>
    </row>
    <row r="1068" spans="1:43"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38"/>
      <c r="AN1068" s="138"/>
      <c r="AO1068" s="138"/>
      <c r="AP1068" s="138"/>
      <c r="AQ1068" s="12"/>
    </row>
    <row r="1069" spans="1:43"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38"/>
      <c r="AN1069" s="138"/>
      <c r="AO1069" s="138"/>
      <c r="AP1069" s="138"/>
      <c r="AQ1069" s="12"/>
    </row>
    <row r="1070" spans="1:43"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38"/>
      <c r="AN1070" s="138"/>
      <c r="AO1070" s="138"/>
      <c r="AP1070" s="138"/>
      <c r="AQ1070" s="12"/>
    </row>
    <row r="1071" spans="1:43"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38"/>
      <c r="AN1071" s="138"/>
      <c r="AO1071" s="138"/>
      <c r="AP1071" s="138"/>
      <c r="AQ1071" s="12"/>
    </row>
    <row r="1072" spans="1:43"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38"/>
      <c r="AN1072" s="138"/>
      <c r="AO1072" s="138"/>
      <c r="AP1072" s="138"/>
      <c r="AQ1072" s="12"/>
    </row>
    <row r="1073" spans="1:43"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38"/>
      <c r="AN1073" s="138"/>
      <c r="AO1073" s="138"/>
      <c r="AP1073" s="138"/>
      <c r="AQ1073" s="12"/>
    </row>
    <row r="1074" spans="1:43"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38"/>
      <c r="AN1074" s="138"/>
      <c r="AO1074" s="138"/>
      <c r="AP1074" s="138"/>
      <c r="AQ1074" s="12"/>
    </row>
    <row r="1075" spans="1:43"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38"/>
      <c r="AN1075" s="138"/>
      <c r="AO1075" s="138"/>
      <c r="AP1075" s="138"/>
      <c r="AQ1075" s="12"/>
    </row>
    <row r="1076" spans="1:43"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38"/>
      <c r="AN1076" s="138"/>
      <c r="AO1076" s="138"/>
      <c r="AP1076" s="138"/>
      <c r="AQ1076" s="12"/>
    </row>
    <row r="1077" spans="1:43"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8"/>
      <c r="AN1077" s="138"/>
      <c r="AO1077" s="138"/>
      <c r="AP1077" s="138"/>
      <c r="AQ1077" s="12"/>
    </row>
    <row r="1078" spans="1:43"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38"/>
      <c r="AN1078" s="138"/>
      <c r="AO1078" s="138"/>
      <c r="AP1078" s="138"/>
      <c r="AQ1078" s="12"/>
    </row>
    <row r="1079" spans="1:43"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38"/>
      <c r="AN1079" s="138"/>
      <c r="AO1079" s="138"/>
      <c r="AP1079" s="138"/>
      <c r="AQ1079" s="12"/>
    </row>
    <row r="1080" spans="1:43"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38"/>
      <c r="AN1080" s="138"/>
      <c r="AO1080" s="138"/>
      <c r="AP1080" s="138"/>
      <c r="AQ1080" s="12"/>
    </row>
    <row r="1081" spans="1:43"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38"/>
      <c r="AN1081" s="138"/>
      <c r="AO1081" s="138"/>
      <c r="AP1081" s="138"/>
      <c r="AQ1081" s="12"/>
    </row>
    <row r="1082" spans="1:43"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38"/>
      <c r="AN1082" s="138"/>
      <c r="AO1082" s="138"/>
      <c r="AP1082" s="138"/>
      <c r="AQ1082" s="12"/>
    </row>
    <row r="1083" spans="1:43"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38"/>
      <c r="AN1083" s="138"/>
      <c r="AO1083" s="138"/>
      <c r="AP1083" s="138"/>
      <c r="AQ1083" s="12"/>
    </row>
    <row r="1084" spans="1:43"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38"/>
      <c r="AN1084" s="138"/>
      <c r="AO1084" s="138"/>
      <c r="AP1084" s="138"/>
      <c r="AQ1084" s="12"/>
    </row>
    <row r="1085" spans="1:43"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38"/>
      <c r="AN1085" s="138"/>
      <c r="AO1085" s="138"/>
      <c r="AP1085" s="138"/>
      <c r="AQ1085" s="12"/>
    </row>
    <row r="1086" spans="1:43"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38"/>
      <c r="AN1086" s="138"/>
      <c r="AO1086" s="138"/>
      <c r="AP1086" s="138"/>
      <c r="AQ1086" s="12"/>
    </row>
    <row r="1087" spans="1:43"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38"/>
      <c r="AN1087" s="138"/>
      <c r="AO1087" s="138"/>
      <c r="AP1087" s="138"/>
      <c r="AQ1087" s="12"/>
    </row>
    <row r="1088" spans="1:43"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8"/>
      <c r="AN1088" s="138"/>
      <c r="AO1088" s="138"/>
      <c r="AP1088" s="138"/>
      <c r="AQ1088" s="12"/>
    </row>
    <row r="1089" spans="1:43"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38"/>
      <c r="AN1089" s="138"/>
      <c r="AO1089" s="138"/>
      <c r="AP1089" s="138"/>
      <c r="AQ1089" s="12"/>
    </row>
    <row r="1090" spans="1:43"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38"/>
      <c r="AN1090" s="138"/>
      <c r="AO1090" s="138"/>
      <c r="AP1090" s="138"/>
      <c r="AQ1090" s="12"/>
    </row>
    <row r="1091" spans="1:43"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38"/>
      <c r="AN1091" s="138"/>
      <c r="AO1091" s="138"/>
      <c r="AP1091" s="138"/>
      <c r="AQ1091" s="12"/>
    </row>
    <row r="1092" spans="1:43"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38"/>
      <c r="AN1092" s="138"/>
      <c r="AO1092" s="138"/>
      <c r="AP1092" s="138"/>
      <c r="AQ1092" s="12"/>
    </row>
    <row r="1093" spans="1:43"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38"/>
      <c r="AN1093" s="138"/>
      <c r="AO1093" s="138"/>
      <c r="AP1093" s="138"/>
      <c r="AQ1093" s="12"/>
    </row>
    <row r="1094" spans="1:43"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38"/>
      <c r="AN1094" s="138"/>
      <c r="AO1094" s="138"/>
      <c r="AP1094" s="138"/>
      <c r="AQ1094" s="12"/>
    </row>
    <row r="1095" spans="1:43"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38"/>
      <c r="AN1095" s="138"/>
      <c r="AO1095" s="138"/>
      <c r="AP1095" s="138"/>
      <c r="AQ1095" s="12"/>
    </row>
    <row r="1096" spans="1:43"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38"/>
      <c r="AN1096" s="138"/>
      <c r="AO1096" s="138"/>
      <c r="AP1096" s="138"/>
      <c r="AQ1096" s="12"/>
    </row>
    <row r="1097" spans="1:43"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38"/>
      <c r="AN1097" s="138"/>
      <c r="AO1097" s="138"/>
      <c r="AP1097" s="138"/>
      <c r="AQ1097" s="12"/>
    </row>
    <row r="1098" spans="1:43"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38"/>
      <c r="AN1098" s="138"/>
      <c r="AO1098" s="138"/>
      <c r="AP1098" s="138"/>
      <c r="AQ1098" s="12"/>
    </row>
    <row r="1099" spans="1:43"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38"/>
      <c r="AN1099" s="138"/>
      <c r="AO1099" s="138"/>
      <c r="AP1099" s="138"/>
      <c r="AQ1099" s="12"/>
    </row>
    <row r="1100" spans="1:43"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38"/>
      <c r="AN1100" s="138"/>
      <c r="AO1100" s="138"/>
      <c r="AP1100" s="138"/>
      <c r="AQ1100" s="12"/>
    </row>
    <row r="1101" spans="1:43"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38"/>
      <c r="AN1101" s="138"/>
      <c r="AO1101" s="138"/>
      <c r="AP1101" s="138"/>
      <c r="AQ1101" s="12"/>
    </row>
    <row r="1102" spans="1:43"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38"/>
      <c r="AN1102" s="138"/>
      <c r="AO1102" s="138"/>
      <c r="AP1102" s="138"/>
      <c r="AQ1102" s="12"/>
    </row>
    <row r="1103" spans="1:43"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38"/>
      <c r="AN1103" s="138"/>
      <c r="AO1103" s="138"/>
      <c r="AP1103" s="138"/>
      <c r="AQ1103" s="12"/>
    </row>
    <row r="1104" spans="1:43"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38"/>
      <c r="AN1104" s="138"/>
      <c r="AO1104" s="138"/>
      <c r="AP1104" s="138"/>
      <c r="AQ1104" s="12"/>
    </row>
    <row r="1105" spans="1:43"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38"/>
      <c r="AN1105" s="138"/>
      <c r="AO1105" s="138"/>
      <c r="AP1105" s="138"/>
      <c r="AQ1105" s="12"/>
    </row>
    <row r="1106" spans="1:43"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38"/>
      <c r="AN1106" s="138"/>
      <c r="AO1106" s="138"/>
      <c r="AP1106" s="138"/>
      <c r="AQ1106" s="12"/>
    </row>
    <row r="1107" spans="1:43"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38"/>
      <c r="AN1107" s="138"/>
      <c r="AO1107" s="138"/>
      <c r="AP1107" s="138"/>
      <c r="AQ1107" s="12"/>
    </row>
    <row r="1108" spans="1:43"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8"/>
      <c r="AN1108" s="138"/>
      <c r="AO1108" s="138"/>
      <c r="AP1108" s="138"/>
      <c r="AQ1108" s="12"/>
    </row>
    <row r="1109" spans="1:43"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38"/>
      <c r="AN1109" s="138"/>
      <c r="AO1109" s="138"/>
      <c r="AP1109" s="138"/>
      <c r="AQ1109" s="12"/>
    </row>
    <row r="1110" spans="1:43"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38"/>
      <c r="AN1110" s="138"/>
      <c r="AO1110" s="138"/>
      <c r="AP1110" s="138"/>
      <c r="AQ1110" s="12"/>
    </row>
    <row r="1111" spans="1:43"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38"/>
      <c r="AN1111" s="138"/>
      <c r="AO1111" s="138"/>
      <c r="AP1111" s="138"/>
      <c r="AQ1111" s="12"/>
    </row>
    <row r="1112" spans="1:43"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38"/>
      <c r="AN1112" s="138"/>
      <c r="AO1112" s="138"/>
      <c r="AP1112" s="138"/>
      <c r="AQ1112" s="12"/>
    </row>
    <row r="1113" spans="1:43"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38"/>
      <c r="AN1113" s="138"/>
      <c r="AO1113" s="138"/>
      <c r="AP1113" s="138"/>
      <c r="AQ1113" s="12"/>
    </row>
    <row r="1114" spans="1:43"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38"/>
      <c r="AN1114" s="138"/>
      <c r="AO1114" s="138"/>
      <c r="AP1114" s="138"/>
      <c r="AQ1114" s="12"/>
    </row>
    <row r="1115" spans="1:43"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38"/>
      <c r="AN1115" s="138"/>
      <c r="AO1115" s="138"/>
      <c r="AP1115" s="138"/>
      <c r="AQ1115" s="12"/>
    </row>
    <row r="1116" spans="1:43"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38"/>
      <c r="AN1116" s="138"/>
      <c r="AO1116" s="138"/>
      <c r="AP1116" s="138"/>
      <c r="AQ1116" s="12"/>
    </row>
    <row r="1117" spans="1:43"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38"/>
      <c r="AN1117" s="138"/>
      <c r="AO1117" s="138"/>
      <c r="AP1117" s="138"/>
      <c r="AQ1117" s="12"/>
    </row>
    <row r="1118" spans="1:43"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38"/>
      <c r="AN1118" s="138"/>
      <c r="AO1118" s="138"/>
      <c r="AP1118" s="138"/>
      <c r="AQ1118" s="12"/>
    </row>
    <row r="1119" spans="1:43"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8"/>
      <c r="AN1119" s="138"/>
      <c r="AO1119" s="138"/>
      <c r="AP1119" s="138"/>
      <c r="AQ1119" s="12"/>
    </row>
    <row r="1120" spans="1:43"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38"/>
      <c r="AN1120" s="138"/>
      <c r="AO1120" s="138"/>
      <c r="AP1120" s="138"/>
      <c r="AQ1120" s="12"/>
    </row>
    <row r="1121" spans="1:43"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38"/>
      <c r="AN1121" s="138"/>
      <c r="AO1121" s="138"/>
      <c r="AP1121" s="138"/>
      <c r="AQ1121" s="12"/>
    </row>
    <row r="1122" spans="1:43"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38"/>
      <c r="AN1122" s="138"/>
      <c r="AO1122" s="138"/>
      <c r="AP1122" s="138"/>
      <c r="AQ1122" s="12"/>
    </row>
    <row r="1123" spans="1:43"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38"/>
      <c r="AN1123" s="138"/>
      <c r="AO1123" s="138"/>
      <c r="AP1123" s="138"/>
      <c r="AQ1123" s="12"/>
    </row>
    <row r="1124" spans="1:43"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38"/>
      <c r="AN1124" s="138"/>
      <c r="AO1124" s="138"/>
      <c r="AP1124" s="138"/>
      <c r="AQ1124" s="12"/>
    </row>
    <row r="1125" spans="1:43"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38"/>
      <c r="AN1125" s="138"/>
      <c r="AO1125" s="138"/>
      <c r="AP1125" s="138"/>
      <c r="AQ1125" s="12"/>
    </row>
    <row r="1126" spans="1:43"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38"/>
      <c r="AN1126" s="138"/>
      <c r="AO1126" s="138"/>
      <c r="AP1126" s="138"/>
      <c r="AQ1126" s="12"/>
    </row>
    <row r="1127" spans="1:43"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38"/>
      <c r="AN1127" s="138"/>
      <c r="AO1127" s="138"/>
      <c r="AP1127" s="138"/>
      <c r="AQ1127" s="12"/>
    </row>
    <row r="1128" spans="1:43"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38"/>
      <c r="AN1128" s="138"/>
      <c r="AO1128" s="138"/>
      <c r="AP1128" s="138"/>
      <c r="AQ1128" s="12"/>
    </row>
    <row r="1129" spans="1:43"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38"/>
      <c r="AN1129" s="138"/>
      <c r="AO1129" s="138"/>
      <c r="AP1129" s="138"/>
      <c r="AQ1129" s="12"/>
    </row>
    <row r="1130" spans="1:43"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38"/>
      <c r="AN1130" s="138"/>
      <c r="AO1130" s="138"/>
      <c r="AP1130" s="138"/>
      <c r="AQ1130" s="12"/>
    </row>
    <row r="1131" spans="1:43"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38"/>
      <c r="AN1131" s="138"/>
      <c r="AO1131" s="138"/>
      <c r="AP1131" s="138"/>
      <c r="AQ1131" s="12"/>
    </row>
    <row r="1132" spans="1:43"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38"/>
      <c r="AN1132" s="138"/>
      <c r="AO1132" s="138"/>
      <c r="AP1132" s="138"/>
      <c r="AQ1132" s="12"/>
    </row>
    <row r="1133" spans="1:43"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38"/>
      <c r="AN1133" s="138"/>
      <c r="AO1133" s="138"/>
      <c r="AP1133" s="138"/>
      <c r="AQ1133" s="12"/>
    </row>
    <row r="1134" spans="1:43"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38"/>
      <c r="AN1134" s="138"/>
      <c r="AO1134" s="138"/>
      <c r="AP1134" s="138"/>
      <c r="AQ1134" s="12"/>
    </row>
    <row r="1135" spans="1:43"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38"/>
      <c r="AN1135" s="138"/>
      <c r="AO1135" s="138"/>
      <c r="AP1135" s="138"/>
      <c r="AQ1135" s="12"/>
    </row>
    <row r="1136" spans="1:43"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38"/>
      <c r="AN1136" s="138"/>
      <c r="AO1136" s="138"/>
      <c r="AP1136" s="138"/>
      <c r="AQ1136" s="12"/>
    </row>
    <row r="1137" spans="1:43"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38"/>
      <c r="AO1137" s="138"/>
      <c r="AP1137" s="138"/>
      <c r="AQ1137" s="12"/>
    </row>
    <row r="1138" spans="1:43"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38"/>
      <c r="AP1138" s="138"/>
      <c r="AQ1138" s="12"/>
    </row>
    <row r="1139" spans="1:43"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38"/>
      <c r="AO1139" s="138"/>
      <c r="AP1139" s="138"/>
      <c r="AQ1139" s="12"/>
    </row>
    <row r="1140" spans="1:43"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38"/>
      <c r="AO1140" s="138"/>
      <c r="AP1140" s="138"/>
      <c r="AQ1140" s="12"/>
    </row>
    <row r="1141" spans="1:43"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38"/>
      <c r="AO1141" s="138"/>
      <c r="AP1141" s="138"/>
      <c r="AQ1141" s="12"/>
    </row>
    <row r="1142" spans="1:43"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38"/>
      <c r="AO1142" s="138"/>
      <c r="AP1142" s="138"/>
      <c r="AQ1142" s="12"/>
    </row>
    <row r="1143" spans="1:43"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2"/>
    </row>
    <row r="1144" spans="1:43"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38"/>
      <c r="AO1144" s="138"/>
      <c r="AP1144" s="138"/>
      <c r="AQ1144" s="12"/>
    </row>
    <row r="1145" spans="1:43"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38"/>
      <c r="AO1145" s="138"/>
      <c r="AP1145" s="138"/>
      <c r="AQ1145" s="12"/>
    </row>
    <row r="1146" spans="1:43"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38"/>
      <c r="AO1146" s="138"/>
      <c r="AP1146" s="138"/>
      <c r="AQ1146" s="12"/>
    </row>
    <row r="1147" spans="1:43"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38"/>
      <c r="AO1147" s="138"/>
      <c r="AP1147" s="138"/>
      <c r="AQ1147" s="12"/>
    </row>
    <row r="1148" spans="1:43"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38"/>
      <c r="AO1148" s="138"/>
      <c r="AP1148" s="138"/>
      <c r="AQ1148" s="12"/>
    </row>
    <row r="1149" spans="1:43"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38"/>
      <c r="AO1149" s="138"/>
      <c r="AP1149" s="138"/>
      <c r="AQ1149" s="12"/>
    </row>
    <row r="1150" spans="1:43"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38"/>
      <c r="AO1150" s="138"/>
      <c r="AP1150" s="138"/>
      <c r="AQ1150" s="12"/>
    </row>
    <row r="1151" spans="1:43"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38"/>
      <c r="AO1151" s="138"/>
      <c r="AP1151" s="138"/>
      <c r="AQ1151" s="12"/>
    </row>
    <row r="1152" spans="1:43"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38"/>
      <c r="AO1152" s="138"/>
      <c r="AP1152" s="138"/>
      <c r="AQ1152" s="12"/>
    </row>
    <row r="1153" spans="1:43"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38"/>
      <c r="AO1153" s="138"/>
      <c r="AP1153" s="138"/>
      <c r="AQ1153" s="12"/>
    </row>
    <row r="1154" spans="1:43"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38"/>
      <c r="AO1154" s="138"/>
      <c r="AP1154" s="138"/>
      <c r="AQ1154" s="12"/>
    </row>
    <row r="1155" spans="1:43"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38"/>
      <c r="AO1155" s="138"/>
      <c r="AP1155" s="138"/>
      <c r="AQ1155" s="12"/>
    </row>
    <row r="1156" spans="1:43"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38"/>
      <c r="AO1156" s="138"/>
      <c r="AP1156" s="138"/>
      <c r="AQ1156" s="12"/>
    </row>
    <row r="1157" spans="1:43"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38"/>
      <c r="AO1157" s="138"/>
      <c r="AP1157" s="138"/>
      <c r="AQ1157" s="12"/>
    </row>
    <row r="1158" spans="1:43"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38"/>
      <c r="AO1158" s="138"/>
      <c r="AP1158" s="138"/>
      <c r="AQ1158" s="12"/>
    </row>
    <row r="1159" spans="1:43"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38"/>
      <c r="AO1159" s="138"/>
      <c r="AP1159" s="138"/>
      <c r="AQ1159" s="12"/>
    </row>
    <row r="1160" spans="1:43"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38"/>
      <c r="AO1160" s="138"/>
      <c r="AP1160" s="138"/>
      <c r="AQ1160" s="12"/>
    </row>
    <row r="1161" spans="1:43"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38"/>
      <c r="AO1161" s="138"/>
      <c r="AP1161" s="138"/>
      <c r="AQ1161" s="12"/>
    </row>
    <row r="1162" spans="1:43"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38"/>
      <c r="AO1162" s="138"/>
      <c r="AP1162" s="138"/>
      <c r="AQ1162" s="12"/>
    </row>
    <row r="1163" spans="1:43"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38"/>
      <c r="AO1163" s="138"/>
      <c r="AP1163" s="138"/>
      <c r="AQ1163" s="12"/>
    </row>
    <row r="1164" spans="1:43"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38"/>
      <c r="AO1164" s="138"/>
      <c r="AP1164" s="138"/>
      <c r="AQ1164" s="12"/>
    </row>
    <row r="1165" spans="1:43"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38"/>
      <c r="AO1165" s="138"/>
      <c r="AP1165" s="138"/>
      <c r="AQ1165" s="12"/>
    </row>
    <row r="1166" spans="1:43"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38"/>
      <c r="AO1166" s="138"/>
      <c r="AP1166" s="138"/>
      <c r="AQ1166" s="12"/>
    </row>
    <row r="1167" spans="1:43"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38"/>
      <c r="AO1167" s="138"/>
      <c r="AP1167" s="138"/>
      <c r="AQ1167" s="12"/>
    </row>
    <row r="1168" spans="1:43"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38"/>
      <c r="AO1168" s="138"/>
      <c r="AP1168" s="138"/>
      <c r="AQ1168" s="12"/>
    </row>
    <row r="1169" spans="1:43"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38"/>
      <c r="AO1169" s="138"/>
      <c r="AP1169" s="138"/>
      <c r="AQ1169" s="12"/>
    </row>
    <row r="1170" spans="1:43"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38"/>
      <c r="AO1170" s="138"/>
      <c r="AP1170" s="138"/>
      <c r="AQ1170" s="12"/>
    </row>
    <row r="1171" spans="1:43"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38"/>
      <c r="AO1171" s="138"/>
      <c r="AP1171" s="138"/>
      <c r="AQ1171" s="12"/>
    </row>
    <row r="1172" spans="1:43"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38"/>
      <c r="AO1172" s="138"/>
      <c r="AP1172" s="138"/>
      <c r="AQ1172" s="12"/>
    </row>
    <row r="1173" spans="1:43"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38"/>
      <c r="AP1173" s="138"/>
      <c r="AQ1173" s="12"/>
    </row>
    <row r="1174" spans="1:43"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38"/>
      <c r="AP1174" s="138"/>
      <c r="AQ1174" s="12"/>
    </row>
    <row r="1175" spans="1:43"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38"/>
      <c r="AO1175" s="138"/>
      <c r="AP1175" s="138"/>
      <c r="AQ1175" s="12"/>
    </row>
    <row r="1176" spans="1:43"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38"/>
      <c r="AO1176" s="138"/>
      <c r="AP1176" s="138"/>
      <c r="AQ1176" s="12"/>
    </row>
    <row r="1177" spans="1:43"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38"/>
      <c r="AO1177" s="138"/>
      <c r="AP1177" s="138"/>
      <c r="AQ1177" s="12"/>
    </row>
    <row r="1178" spans="1:43"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38"/>
      <c r="AO1178" s="138"/>
      <c r="AP1178" s="138"/>
      <c r="AQ1178" s="12"/>
    </row>
    <row r="1179" spans="1:43"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38"/>
      <c r="AO1179" s="138"/>
      <c r="AP1179" s="138"/>
      <c r="AQ1179" s="12"/>
    </row>
    <row r="1180" spans="1:43"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38"/>
      <c r="AO1180" s="138"/>
      <c r="AP1180" s="138"/>
      <c r="AQ1180" s="12"/>
    </row>
    <row r="1181" spans="1:43"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38"/>
      <c r="AO1181" s="138"/>
      <c r="AP1181" s="138"/>
      <c r="AQ1181" s="12"/>
    </row>
    <row r="1182" spans="1:43"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38"/>
      <c r="AO1182" s="138"/>
      <c r="AP1182" s="138"/>
      <c r="AQ1182" s="12"/>
    </row>
    <row r="1183" spans="1:43"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38"/>
      <c r="AO1183" s="138"/>
      <c r="AP1183" s="138"/>
      <c r="AQ1183" s="12"/>
    </row>
    <row r="1184" spans="1:43"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38"/>
      <c r="AO1184" s="138"/>
      <c r="AP1184" s="138"/>
      <c r="AQ1184" s="12"/>
    </row>
    <row r="1185" spans="1:43"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38"/>
      <c r="AO1185" s="138"/>
      <c r="AP1185" s="138"/>
      <c r="AQ1185" s="12"/>
    </row>
    <row r="1186" spans="1:43"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38"/>
      <c r="AO1186" s="138"/>
      <c r="AP1186" s="138"/>
      <c r="AQ1186" s="12"/>
    </row>
    <row r="1187" spans="1:43"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38"/>
      <c r="AO1187" s="138"/>
      <c r="AP1187" s="138"/>
      <c r="AQ1187" s="12"/>
    </row>
    <row r="1188" spans="1:43"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38"/>
      <c r="AO1188" s="138"/>
      <c r="AP1188" s="138"/>
      <c r="AQ1188" s="12"/>
    </row>
    <row r="1189" spans="1:43"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38"/>
      <c r="AO1189" s="138"/>
      <c r="AP1189" s="138"/>
      <c r="AQ1189" s="12"/>
    </row>
    <row r="1190" spans="1:43"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38"/>
      <c r="AO1190" s="138"/>
      <c r="AP1190" s="138"/>
      <c r="AQ1190" s="12"/>
    </row>
    <row r="1191" spans="1:43"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38"/>
      <c r="AO1191" s="138"/>
      <c r="AP1191" s="138"/>
      <c r="AQ1191" s="12"/>
    </row>
    <row r="1192" spans="1:43"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38"/>
      <c r="AO1192" s="138"/>
      <c r="AP1192" s="138"/>
      <c r="AQ1192" s="12"/>
    </row>
    <row r="1193" spans="1:43"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38"/>
      <c r="AO1193" s="138"/>
      <c r="AP1193" s="138"/>
      <c r="AQ1193" s="12"/>
    </row>
    <row r="1194" spans="1:43"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38"/>
      <c r="AN1194" s="138"/>
      <c r="AO1194" s="138"/>
      <c r="AP1194" s="138"/>
      <c r="AQ1194" s="12"/>
    </row>
    <row r="1195" spans="1:43"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8"/>
      <c r="AN1195" s="138"/>
      <c r="AO1195" s="138"/>
      <c r="AP1195" s="138"/>
      <c r="AQ1195" s="12"/>
    </row>
    <row r="1196" spans="1:43"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38"/>
      <c r="AN1196" s="138"/>
      <c r="AO1196" s="138"/>
      <c r="AP1196" s="138"/>
      <c r="AQ1196" s="12"/>
    </row>
    <row r="1197" spans="1:43"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38"/>
      <c r="AN1197" s="138"/>
      <c r="AO1197" s="138"/>
      <c r="AP1197" s="138"/>
      <c r="AQ1197" s="12"/>
    </row>
    <row r="1198" spans="1:43"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38"/>
      <c r="AN1198" s="138"/>
      <c r="AO1198" s="138"/>
      <c r="AP1198" s="138"/>
      <c r="AQ1198" s="12"/>
    </row>
    <row r="1199" spans="1:43"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38"/>
      <c r="AN1199" s="138"/>
      <c r="AO1199" s="138"/>
      <c r="AP1199" s="138"/>
      <c r="AQ1199" s="12"/>
    </row>
    <row r="1200" spans="1:43"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38"/>
      <c r="AN1200" s="138"/>
      <c r="AO1200" s="138"/>
      <c r="AP1200" s="138"/>
      <c r="AQ1200" s="12"/>
    </row>
    <row r="1201" spans="1:43"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38"/>
      <c r="AN1201" s="138"/>
      <c r="AO1201" s="138"/>
      <c r="AP1201" s="138"/>
      <c r="AQ1201" s="12"/>
    </row>
    <row r="1202" spans="1:43"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38"/>
      <c r="AN1202" s="138"/>
      <c r="AO1202" s="138"/>
      <c r="AP1202" s="138"/>
      <c r="AQ1202" s="12"/>
    </row>
    <row r="1203" spans="1:43"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38"/>
      <c r="AN1203" s="138"/>
      <c r="AO1203" s="138"/>
      <c r="AP1203" s="138"/>
      <c r="AQ1203" s="12"/>
    </row>
    <row r="1204" spans="1:43"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38"/>
      <c r="AN1204" s="138"/>
      <c r="AO1204" s="138"/>
      <c r="AP1204" s="138"/>
      <c r="AQ1204" s="12"/>
    </row>
    <row r="1205" spans="1:43"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38"/>
      <c r="AN1205" s="138"/>
      <c r="AO1205" s="138"/>
      <c r="AP1205" s="138"/>
      <c r="AQ1205" s="12"/>
    </row>
    <row r="1206" spans="1:43"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8"/>
      <c r="AN1206" s="138"/>
      <c r="AO1206" s="138"/>
      <c r="AP1206" s="138"/>
      <c r="AQ1206" s="12"/>
    </row>
    <row r="1207" spans="1:43"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38"/>
      <c r="AN1207" s="138"/>
      <c r="AO1207" s="138"/>
      <c r="AP1207" s="138"/>
      <c r="AQ1207" s="12"/>
    </row>
    <row r="1208" spans="1:43"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38"/>
      <c r="AN1208" s="138"/>
      <c r="AO1208" s="138"/>
      <c r="AP1208" s="138"/>
      <c r="AQ1208" s="12"/>
    </row>
    <row r="1209" spans="1:43"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38"/>
      <c r="AN1209" s="138"/>
      <c r="AO1209" s="138"/>
      <c r="AP1209" s="138"/>
      <c r="AQ1209" s="12"/>
    </row>
    <row r="1210" spans="1:43"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38"/>
      <c r="AN1210" s="138"/>
      <c r="AO1210" s="138"/>
      <c r="AP1210" s="138"/>
      <c r="AQ1210" s="12"/>
    </row>
    <row r="1211" spans="1:43"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38"/>
      <c r="AN1211" s="138"/>
      <c r="AO1211" s="138"/>
      <c r="AP1211" s="138"/>
      <c r="AQ1211" s="12"/>
    </row>
    <row r="1212" spans="1:43"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38"/>
      <c r="AN1212" s="138"/>
      <c r="AO1212" s="138"/>
      <c r="AP1212" s="138"/>
      <c r="AQ1212" s="12"/>
    </row>
    <row r="1213" spans="1:43"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38"/>
      <c r="AN1213" s="138"/>
      <c r="AO1213" s="138"/>
      <c r="AP1213" s="138"/>
      <c r="AQ1213" s="12"/>
    </row>
    <row r="1214" spans="1:43"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38"/>
      <c r="AN1214" s="138"/>
      <c r="AO1214" s="138"/>
      <c r="AP1214" s="138"/>
      <c r="AQ1214" s="12"/>
    </row>
    <row r="1215" spans="1:43"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38"/>
      <c r="AN1215" s="138"/>
      <c r="AO1215" s="138"/>
      <c r="AP1215" s="138"/>
      <c r="AQ1215" s="12"/>
    </row>
    <row r="1216" spans="1:43"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38"/>
      <c r="AN1216" s="138"/>
      <c r="AO1216" s="138"/>
      <c r="AP1216" s="138"/>
      <c r="AQ1216" s="12"/>
    </row>
    <row r="1217" spans="1:43"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38"/>
      <c r="AN1217" s="138"/>
      <c r="AO1217" s="138"/>
      <c r="AP1217" s="138"/>
      <c r="AQ1217" s="12"/>
    </row>
    <row r="1218" spans="1:43"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38"/>
      <c r="AN1218" s="138"/>
      <c r="AO1218" s="138"/>
      <c r="AP1218" s="138"/>
      <c r="AQ1218" s="12"/>
    </row>
    <row r="1219" spans="1:43"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38"/>
      <c r="AN1219" s="138"/>
      <c r="AO1219" s="138"/>
      <c r="AP1219" s="138"/>
      <c r="AQ1219" s="12"/>
    </row>
    <row r="1220" spans="1:43"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38"/>
      <c r="AN1220" s="138"/>
      <c r="AO1220" s="138"/>
      <c r="AP1220" s="138"/>
      <c r="AQ1220" s="12"/>
    </row>
    <row r="1221" spans="1:43"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38"/>
      <c r="AN1221" s="138"/>
      <c r="AO1221" s="138"/>
      <c r="AP1221" s="138"/>
      <c r="AQ1221" s="12"/>
    </row>
    <row r="1222" spans="1:43"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38"/>
      <c r="AN1222" s="138"/>
      <c r="AO1222" s="138"/>
      <c r="AP1222" s="138"/>
      <c r="AQ1222" s="12"/>
    </row>
    <row r="1223" spans="1:43"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38"/>
      <c r="AN1223" s="138"/>
      <c r="AO1223" s="138"/>
      <c r="AP1223" s="138"/>
      <c r="AQ1223" s="12"/>
    </row>
    <row r="1224" spans="1:43"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38"/>
      <c r="AN1224" s="138"/>
      <c r="AO1224" s="138"/>
      <c r="AP1224" s="138"/>
      <c r="AQ1224" s="12"/>
    </row>
    <row r="1225" spans="1:43"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38"/>
      <c r="AN1225" s="138"/>
      <c r="AO1225" s="138"/>
      <c r="AP1225" s="138"/>
      <c r="AQ1225" s="12"/>
    </row>
    <row r="1226" spans="1:43"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8"/>
      <c r="AN1226" s="138"/>
      <c r="AO1226" s="138"/>
      <c r="AP1226" s="138"/>
      <c r="AQ1226" s="12"/>
    </row>
    <row r="1227" spans="1:43"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38"/>
      <c r="AN1227" s="138"/>
      <c r="AO1227" s="138"/>
      <c r="AP1227" s="138"/>
      <c r="AQ1227" s="12"/>
    </row>
    <row r="1228" spans="1:43"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38"/>
      <c r="AN1228" s="138"/>
      <c r="AO1228" s="138"/>
      <c r="AP1228" s="138"/>
      <c r="AQ1228" s="12"/>
    </row>
    <row r="1229" spans="1:43"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38"/>
      <c r="AN1229" s="138"/>
      <c r="AO1229" s="138"/>
      <c r="AP1229" s="138"/>
      <c r="AQ1229" s="12"/>
    </row>
    <row r="1230" spans="1:43"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38"/>
      <c r="AN1230" s="138"/>
      <c r="AO1230" s="138"/>
      <c r="AP1230" s="138"/>
      <c r="AQ1230" s="12"/>
    </row>
    <row r="1231" spans="1:43"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38"/>
      <c r="AN1231" s="138"/>
      <c r="AO1231" s="138"/>
      <c r="AP1231" s="138"/>
      <c r="AQ1231" s="12"/>
    </row>
    <row r="1232" spans="1:43"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38"/>
      <c r="AN1232" s="138"/>
      <c r="AO1232" s="138"/>
      <c r="AP1232" s="138"/>
      <c r="AQ1232" s="12"/>
    </row>
    <row r="1233" spans="1:43"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38"/>
      <c r="AN1233" s="138"/>
      <c r="AO1233" s="138"/>
      <c r="AP1233" s="138"/>
      <c r="AQ1233" s="12"/>
    </row>
    <row r="1234" spans="1:43"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38"/>
      <c r="AN1234" s="138"/>
      <c r="AO1234" s="138"/>
      <c r="AP1234" s="138"/>
      <c r="AQ1234" s="12"/>
    </row>
    <row r="1235" spans="1:43"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38"/>
      <c r="AN1235" s="138"/>
      <c r="AO1235" s="138"/>
      <c r="AP1235" s="138"/>
      <c r="AQ1235" s="12"/>
    </row>
    <row r="1236" spans="1:43"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38"/>
      <c r="AN1236" s="138"/>
      <c r="AO1236" s="138"/>
      <c r="AP1236" s="138"/>
      <c r="AQ1236" s="12"/>
    </row>
    <row r="1237" spans="1:43"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8"/>
      <c r="AN1237" s="138"/>
      <c r="AO1237" s="138"/>
      <c r="AP1237" s="138"/>
      <c r="AQ1237" s="12"/>
    </row>
    <row r="1238" spans="1:43"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38"/>
      <c r="AN1238" s="138"/>
      <c r="AO1238" s="138"/>
      <c r="AP1238" s="138"/>
      <c r="AQ1238" s="12"/>
    </row>
    <row r="1239" spans="1:43"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38"/>
      <c r="AN1239" s="138"/>
      <c r="AO1239" s="138"/>
      <c r="AP1239" s="138"/>
      <c r="AQ1239" s="12"/>
    </row>
    <row r="1240" spans="1:43"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38"/>
      <c r="AN1240" s="138"/>
      <c r="AO1240" s="138"/>
      <c r="AP1240" s="138"/>
      <c r="AQ1240" s="12"/>
    </row>
    <row r="1241" spans="1:43"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38"/>
      <c r="AO1241" s="138"/>
      <c r="AP1241" s="138"/>
      <c r="AQ1241" s="12"/>
    </row>
    <row r="1242" spans="1:43"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38"/>
      <c r="AN1242" s="138"/>
      <c r="AO1242" s="138"/>
      <c r="AP1242" s="138"/>
      <c r="AQ1242" s="12"/>
    </row>
    <row r="1243" spans="1:43"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38"/>
      <c r="AN1243" s="138"/>
      <c r="AO1243" s="138"/>
      <c r="AP1243" s="138"/>
      <c r="AQ1243" s="12"/>
    </row>
    <row r="1244" spans="1:43"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38"/>
      <c r="AN1244" s="138"/>
      <c r="AO1244" s="138"/>
      <c r="AP1244" s="138"/>
      <c r="AQ1244" s="12"/>
    </row>
    <row r="1245" spans="1:43"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38"/>
      <c r="AN1245" s="138"/>
      <c r="AO1245" s="138"/>
      <c r="AP1245" s="138"/>
      <c r="AQ1245" s="12"/>
    </row>
    <row r="1246" spans="1:43"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38"/>
      <c r="AN1246" s="138"/>
      <c r="AO1246" s="138"/>
      <c r="AP1246" s="138"/>
      <c r="AQ1246" s="12"/>
    </row>
    <row r="1247" spans="1:43"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38"/>
      <c r="AN1247" s="138"/>
      <c r="AO1247" s="138"/>
      <c r="AP1247" s="138"/>
      <c r="AQ1247" s="12"/>
    </row>
    <row r="1248" spans="1:43"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38"/>
      <c r="AN1248" s="138"/>
      <c r="AO1248" s="138"/>
      <c r="AP1248" s="138"/>
      <c r="AQ1248" s="12"/>
    </row>
    <row r="1249" spans="1:43"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38"/>
      <c r="AN1249" s="138"/>
      <c r="AO1249" s="138"/>
      <c r="AP1249" s="138"/>
      <c r="AQ1249" s="12"/>
    </row>
    <row r="1250" spans="1:43"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38"/>
      <c r="AN1250" s="138"/>
      <c r="AO1250" s="138"/>
      <c r="AP1250" s="138"/>
      <c r="AQ1250" s="12"/>
    </row>
    <row r="1251" spans="1:43"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38"/>
      <c r="AN1251" s="138"/>
      <c r="AO1251" s="138"/>
      <c r="AP1251" s="138"/>
      <c r="AQ1251" s="12"/>
    </row>
    <row r="1252" spans="1:43"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38"/>
      <c r="AN1252" s="138"/>
      <c r="AO1252" s="138"/>
      <c r="AP1252" s="138"/>
      <c r="AQ1252" s="12"/>
    </row>
    <row r="1253" spans="1:43"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38"/>
      <c r="AN1253" s="138"/>
      <c r="AO1253" s="138"/>
      <c r="AP1253" s="138"/>
      <c r="AQ1253" s="12"/>
    </row>
    <row r="1254" spans="1:43"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38"/>
      <c r="AN1254" s="138"/>
      <c r="AO1254" s="138"/>
      <c r="AP1254" s="138"/>
      <c r="AQ1254" s="12"/>
    </row>
    <row r="1255" spans="1:43"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8"/>
      <c r="AN1255" s="138"/>
      <c r="AO1255" s="138"/>
      <c r="AP1255" s="138"/>
      <c r="AQ1255" s="12"/>
    </row>
    <row r="1256" spans="1:43"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38"/>
      <c r="AN1256" s="138"/>
      <c r="AO1256" s="138"/>
      <c r="AP1256" s="138"/>
      <c r="AQ1256" s="12"/>
    </row>
    <row r="1257" spans="1:43"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38"/>
      <c r="AN1257" s="138"/>
      <c r="AO1257" s="138"/>
      <c r="AP1257" s="138"/>
      <c r="AQ1257" s="12"/>
    </row>
    <row r="1258" spans="1:43"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38"/>
      <c r="AN1258" s="138"/>
      <c r="AO1258" s="138"/>
      <c r="AP1258" s="138"/>
      <c r="AQ1258" s="12"/>
    </row>
    <row r="1259" spans="1:43"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38"/>
      <c r="AN1259" s="138"/>
      <c r="AO1259" s="138"/>
      <c r="AP1259" s="138"/>
      <c r="AQ1259" s="12"/>
    </row>
    <row r="1260" spans="1:43"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38"/>
      <c r="AN1260" s="138"/>
      <c r="AO1260" s="138"/>
      <c r="AP1260" s="138"/>
      <c r="AQ1260" s="12"/>
    </row>
    <row r="1261" spans="1:43"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38"/>
      <c r="AN1261" s="138"/>
      <c r="AO1261" s="138"/>
      <c r="AP1261" s="138"/>
      <c r="AQ1261" s="12"/>
    </row>
    <row r="1262" spans="1:43"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38"/>
      <c r="AN1262" s="138"/>
      <c r="AO1262" s="138"/>
      <c r="AP1262" s="138"/>
      <c r="AQ1262" s="12"/>
    </row>
    <row r="1263" spans="1:43"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38"/>
      <c r="AN1263" s="138"/>
      <c r="AO1263" s="138"/>
      <c r="AP1263" s="138"/>
      <c r="AQ1263" s="12"/>
    </row>
    <row r="1264" spans="1:43"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38"/>
      <c r="AN1264" s="138"/>
      <c r="AO1264" s="138"/>
      <c r="AP1264" s="138"/>
      <c r="AQ1264" s="12"/>
    </row>
    <row r="1265" spans="1:43"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38"/>
      <c r="AN1265" s="138"/>
      <c r="AO1265" s="138"/>
      <c r="AP1265" s="138"/>
      <c r="AQ1265" s="12"/>
    </row>
    <row r="1266" spans="1:43"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8"/>
      <c r="AN1266" s="138"/>
      <c r="AO1266" s="138"/>
      <c r="AP1266" s="138"/>
      <c r="AQ1266" s="12"/>
    </row>
    <row r="1267" spans="1:43"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38"/>
      <c r="AN1267" s="138"/>
      <c r="AO1267" s="138"/>
      <c r="AP1267" s="138"/>
      <c r="AQ1267" s="12"/>
    </row>
    <row r="1268" spans="1:43"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38"/>
      <c r="AN1268" s="138"/>
      <c r="AO1268" s="138"/>
      <c r="AP1268" s="138"/>
      <c r="AQ1268" s="12"/>
    </row>
    <row r="1269" spans="1:43"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38"/>
      <c r="AN1269" s="138"/>
      <c r="AO1269" s="138"/>
      <c r="AP1269" s="138"/>
      <c r="AQ1269" s="12"/>
    </row>
    <row r="1270" spans="1:43"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38"/>
      <c r="AN1270" s="138"/>
      <c r="AO1270" s="138"/>
      <c r="AP1270" s="138"/>
      <c r="AQ1270" s="12"/>
    </row>
    <row r="1271" spans="1:43"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38"/>
      <c r="AN1271" s="138"/>
      <c r="AO1271" s="138"/>
      <c r="AP1271" s="138"/>
      <c r="AQ1271" s="12"/>
    </row>
    <row r="1272" spans="1:43"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38"/>
      <c r="AN1272" s="138"/>
      <c r="AO1272" s="138"/>
      <c r="AP1272" s="138"/>
      <c r="AQ1272" s="12"/>
    </row>
    <row r="1273" spans="1:43"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38"/>
      <c r="AN1273" s="138"/>
      <c r="AO1273" s="138"/>
      <c r="AP1273" s="138"/>
      <c r="AQ1273" s="12"/>
    </row>
    <row r="1274" spans="1:43"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38"/>
      <c r="AN1274" s="138"/>
      <c r="AO1274" s="138"/>
      <c r="AP1274" s="138"/>
      <c r="AQ1274" s="12"/>
    </row>
    <row r="1275" spans="1:43"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38"/>
      <c r="AN1275" s="138"/>
      <c r="AO1275" s="138"/>
      <c r="AP1275" s="138"/>
      <c r="AQ1275" s="12"/>
    </row>
    <row r="1276" spans="1:43"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38"/>
      <c r="AN1276" s="138"/>
      <c r="AO1276" s="138"/>
      <c r="AP1276" s="138"/>
      <c r="AQ1276" s="12"/>
    </row>
    <row r="1277" spans="1:43"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38"/>
      <c r="AN1277" s="138"/>
      <c r="AO1277" s="138"/>
      <c r="AP1277" s="138"/>
      <c r="AQ1277" s="12"/>
    </row>
    <row r="1278" spans="1:43"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38"/>
      <c r="AN1278" s="138"/>
      <c r="AO1278" s="138"/>
      <c r="AP1278" s="138"/>
      <c r="AQ1278" s="12"/>
    </row>
    <row r="1279" spans="1:43"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38"/>
      <c r="AN1279" s="138"/>
      <c r="AO1279" s="138"/>
      <c r="AP1279" s="138"/>
      <c r="AQ1279" s="12"/>
    </row>
    <row r="1280" spans="1:43"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38"/>
      <c r="AN1280" s="138"/>
      <c r="AO1280" s="138"/>
      <c r="AP1280" s="138"/>
      <c r="AQ1280" s="12"/>
    </row>
    <row r="1281" spans="1:43"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38"/>
      <c r="AN1281" s="138"/>
      <c r="AO1281" s="138"/>
      <c r="AP1281" s="138"/>
      <c r="AQ1281" s="12"/>
    </row>
    <row r="1282" spans="1:43"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38"/>
      <c r="AN1282" s="138"/>
      <c r="AO1282" s="138"/>
      <c r="AP1282" s="138"/>
      <c r="AQ1282" s="12"/>
    </row>
    <row r="1283" spans="1:43"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38"/>
      <c r="AN1283" s="138"/>
      <c r="AO1283" s="138"/>
      <c r="AP1283" s="138"/>
      <c r="AQ1283" s="12"/>
    </row>
    <row r="1284" spans="1:43"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8"/>
      <c r="AN1284" s="138"/>
      <c r="AO1284" s="138"/>
      <c r="AP1284" s="138"/>
      <c r="AQ1284" s="12"/>
    </row>
    <row r="1285" spans="1:43"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38"/>
      <c r="AN1285" s="138"/>
      <c r="AO1285" s="138"/>
      <c r="AP1285" s="138"/>
      <c r="AQ1285" s="12"/>
    </row>
    <row r="1286" spans="1:43"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38"/>
      <c r="AN1286" s="138"/>
      <c r="AO1286" s="138"/>
      <c r="AP1286" s="138"/>
      <c r="AQ1286" s="12"/>
    </row>
    <row r="1287" spans="1:43"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38"/>
      <c r="AN1287" s="138"/>
      <c r="AO1287" s="138"/>
      <c r="AP1287" s="138"/>
      <c r="AQ1287" s="12"/>
    </row>
    <row r="1288" spans="1:43"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38"/>
      <c r="AN1288" s="138"/>
      <c r="AO1288" s="138"/>
      <c r="AP1288" s="138"/>
      <c r="AQ1288" s="12"/>
    </row>
    <row r="1289" spans="1:43"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38"/>
      <c r="AN1289" s="138"/>
      <c r="AO1289" s="138"/>
      <c r="AP1289" s="138"/>
      <c r="AQ1289" s="12"/>
    </row>
    <row r="1290" spans="1:43"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38"/>
      <c r="AN1290" s="138"/>
      <c r="AO1290" s="138"/>
      <c r="AP1290" s="138"/>
      <c r="AQ1290" s="12"/>
    </row>
    <row r="1291" spans="1:43"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38"/>
      <c r="AN1291" s="138"/>
      <c r="AO1291" s="138"/>
      <c r="AP1291" s="138"/>
      <c r="AQ1291" s="12"/>
    </row>
    <row r="1292" spans="1:43"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38"/>
      <c r="AN1292" s="138"/>
      <c r="AO1292" s="138"/>
      <c r="AP1292" s="138"/>
      <c r="AQ1292" s="12"/>
    </row>
    <row r="1293" spans="1:43"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38"/>
      <c r="AN1293" s="138"/>
      <c r="AO1293" s="138"/>
      <c r="AP1293" s="138"/>
      <c r="AQ1293" s="12"/>
    </row>
    <row r="1294" spans="1:43"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38"/>
      <c r="AN1294" s="138"/>
      <c r="AO1294" s="138"/>
      <c r="AP1294" s="138"/>
      <c r="AQ1294" s="12"/>
    </row>
    <row r="1295" spans="1:43"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8"/>
      <c r="AN1295" s="138"/>
      <c r="AO1295" s="138"/>
      <c r="AP1295" s="138"/>
      <c r="AQ1295" s="12"/>
    </row>
    <row r="1296" spans="1:43"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38"/>
      <c r="AN1296" s="138"/>
      <c r="AO1296" s="138"/>
      <c r="AP1296" s="138"/>
      <c r="AQ1296" s="12"/>
    </row>
    <row r="1297" spans="1:43"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38"/>
      <c r="AN1297" s="138"/>
      <c r="AO1297" s="138"/>
      <c r="AP1297" s="138"/>
      <c r="AQ1297" s="12"/>
    </row>
    <row r="1298" spans="1:43"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38"/>
      <c r="AN1298" s="138"/>
      <c r="AO1298" s="138"/>
      <c r="AP1298" s="138"/>
      <c r="AQ1298" s="12"/>
    </row>
    <row r="1299" spans="1:43"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38"/>
      <c r="AN1299" s="138"/>
      <c r="AO1299" s="138"/>
      <c r="AP1299" s="138"/>
      <c r="AQ1299" s="12"/>
    </row>
    <row r="1300" spans="1:43"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38"/>
      <c r="AN1300" s="138"/>
      <c r="AO1300" s="138"/>
      <c r="AP1300" s="138"/>
      <c r="AQ1300" s="12"/>
    </row>
    <row r="1301" spans="1:43"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38"/>
      <c r="AN1301" s="138"/>
      <c r="AO1301" s="138"/>
      <c r="AP1301" s="138"/>
      <c r="AQ1301" s="12"/>
    </row>
    <row r="1302" spans="1:43"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38"/>
      <c r="AN1302" s="138"/>
      <c r="AO1302" s="138"/>
      <c r="AP1302" s="138"/>
      <c r="AQ1302" s="12"/>
    </row>
    <row r="1303" spans="1:43"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38"/>
      <c r="AO1303" s="138"/>
      <c r="AP1303" s="138"/>
      <c r="AQ1303" s="12"/>
    </row>
    <row r="1304" spans="1:43"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38"/>
      <c r="AN1304" s="138"/>
      <c r="AO1304" s="138"/>
      <c r="AP1304" s="138"/>
      <c r="AQ1304" s="12"/>
    </row>
    <row r="1305" spans="1:43"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38"/>
      <c r="AN1305" s="138"/>
      <c r="AO1305" s="138"/>
      <c r="AP1305" s="138"/>
      <c r="AQ1305" s="12"/>
    </row>
    <row r="1306" spans="1:43"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38"/>
      <c r="AN1306" s="138"/>
      <c r="AO1306" s="138"/>
      <c r="AP1306" s="138"/>
      <c r="AQ1306" s="12"/>
    </row>
    <row r="1307" spans="1:43"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38"/>
      <c r="AN1307" s="138"/>
      <c r="AO1307" s="138"/>
      <c r="AP1307" s="138"/>
      <c r="AQ1307" s="12"/>
    </row>
    <row r="1308" spans="1:43"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38"/>
      <c r="AN1308" s="138"/>
      <c r="AO1308" s="138"/>
      <c r="AP1308" s="138"/>
      <c r="AQ1308" s="12"/>
    </row>
    <row r="1309" spans="1:43"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38"/>
      <c r="AN1309" s="138"/>
      <c r="AO1309" s="138"/>
      <c r="AP1309" s="138"/>
      <c r="AQ1309" s="12"/>
    </row>
    <row r="1310" spans="1:43"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38"/>
      <c r="AN1310" s="138"/>
      <c r="AO1310" s="138"/>
      <c r="AP1310" s="138"/>
      <c r="AQ1310" s="12"/>
    </row>
    <row r="1311" spans="1:43"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38"/>
      <c r="AN1311" s="138"/>
      <c r="AO1311" s="138"/>
      <c r="AP1311" s="138"/>
      <c r="AQ1311" s="12"/>
    </row>
    <row r="1312" spans="1:43"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38"/>
      <c r="AN1312" s="138"/>
      <c r="AO1312" s="138"/>
      <c r="AP1312" s="138"/>
      <c r="AQ1312" s="12"/>
    </row>
    <row r="1313" spans="1:43"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8"/>
      <c r="AN1313" s="138"/>
      <c r="AO1313" s="138"/>
      <c r="AP1313" s="138"/>
      <c r="AQ1313" s="12"/>
    </row>
    <row r="1314" spans="1:43"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38"/>
      <c r="AN1314" s="138"/>
      <c r="AO1314" s="138"/>
      <c r="AP1314" s="138"/>
      <c r="AQ1314" s="12"/>
    </row>
    <row r="1315" spans="1:43"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38"/>
      <c r="AN1315" s="138"/>
      <c r="AO1315" s="138"/>
      <c r="AP1315" s="138"/>
      <c r="AQ1315" s="12"/>
    </row>
    <row r="1316" spans="1:43"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38"/>
      <c r="AN1316" s="138"/>
      <c r="AO1316" s="138"/>
      <c r="AP1316" s="138"/>
      <c r="AQ1316" s="12"/>
    </row>
    <row r="1317" spans="1:43"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38"/>
      <c r="AN1317" s="138"/>
      <c r="AO1317" s="138"/>
      <c r="AP1317" s="138"/>
      <c r="AQ1317" s="12"/>
    </row>
    <row r="1318" spans="1:43"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38"/>
      <c r="AN1318" s="138"/>
      <c r="AO1318" s="138"/>
      <c r="AP1318" s="138"/>
      <c r="AQ1318" s="12"/>
    </row>
    <row r="1319" spans="1:43"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38"/>
      <c r="AN1319" s="138"/>
      <c r="AO1319" s="138"/>
      <c r="AP1319" s="138"/>
      <c r="AQ1319" s="12"/>
    </row>
    <row r="1320" spans="1:43"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38"/>
      <c r="AN1320" s="138"/>
      <c r="AO1320" s="138"/>
      <c r="AP1320" s="138"/>
      <c r="AQ1320" s="12"/>
    </row>
    <row r="1321" spans="1:43"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38"/>
      <c r="AN1321" s="138"/>
      <c r="AO1321" s="138"/>
      <c r="AP1321" s="138"/>
      <c r="AQ1321" s="12"/>
    </row>
    <row r="1322" spans="1:43"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38"/>
      <c r="AN1322" s="138"/>
      <c r="AO1322" s="138"/>
      <c r="AP1322" s="138"/>
      <c r="AQ1322" s="12"/>
    </row>
    <row r="1323" spans="1:43"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38"/>
      <c r="AN1323" s="138"/>
      <c r="AO1323" s="138"/>
      <c r="AP1323" s="138"/>
      <c r="AQ1323" s="12"/>
    </row>
    <row r="1324" spans="1:43"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8"/>
      <c r="AN1324" s="138"/>
      <c r="AO1324" s="138"/>
      <c r="AP1324" s="138"/>
      <c r="AQ1324" s="12"/>
    </row>
    <row r="1325" spans="1:43"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38"/>
      <c r="AN1325" s="138"/>
      <c r="AO1325" s="138"/>
      <c r="AP1325" s="138"/>
      <c r="AQ1325" s="12"/>
    </row>
    <row r="1326" spans="1:43"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38"/>
      <c r="AN1326" s="138"/>
      <c r="AO1326" s="138"/>
      <c r="AP1326" s="138"/>
      <c r="AQ1326" s="12"/>
    </row>
    <row r="1327" spans="1:43"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38"/>
      <c r="AN1327" s="138"/>
      <c r="AO1327" s="138"/>
      <c r="AP1327" s="138"/>
      <c r="AQ1327" s="12"/>
    </row>
    <row r="1328" spans="1:43"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38"/>
      <c r="AN1328" s="138"/>
      <c r="AO1328" s="138"/>
      <c r="AP1328" s="138"/>
      <c r="AQ1328" s="12"/>
    </row>
    <row r="1329" spans="1:43"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38"/>
      <c r="AN1329" s="138"/>
      <c r="AO1329" s="138"/>
      <c r="AP1329" s="138"/>
      <c r="AQ1329" s="12"/>
    </row>
    <row r="1330" spans="1:43"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38"/>
      <c r="AN1330" s="138"/>
      <c r="AO1330" s="138"/>
      <c r="AP1330" s="138"/>
      <c r="AQ1330" s="12"/>
    </row>
    <row r="1331" spans="1:43"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38"/>
      <c r="AN1331" s="138"/>
      <c r="AO1331" s="138"/>
      <c r="AP1331" s="138"/>
      <c r="AQ1331" s="12"/>
    </row>
    <row r="1332" spans="1:43"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38"/>
      <c r="AN1332" s="138"/>
      <c r="AO1332" s="138"/>
      <c r="AP1332" s="138"/>
      <c r="AQ1332" s="12"/>
    </row>
    <row r="1333" spans="1:43"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38"/>
      <c r="AN1333" s="138"/>
      <c r="AO1333" s="138"/>
      <c r="AP1333" s="138"/>
      <c r="AQ1333" s="12"/>
    </row>
    <row r="1334" spans="1:43"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38"/>
      <c r="AN1334" s="138"/>
      <c r="AO1334" s="138"/>
      <c r="AP1334" s="138"/>
      <c r="AQ1334" s="12"/>
    </row>
    <row r="1335" spans="1:43"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38"/>
      <c r="AN1335" s="138"/>
      <c r="AO1335" s="138"/>
      <c r="AP1335" s="138"/>
      <c r="AQ1335" s="12"/>
    </row>
    <row r="1336" spans="1:43"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38"/>
      <c r="AN1336" s="138"/>
      <c r="AO1336" s="138"/>
      <c r="AP1336" s="138"/>
      <c r="AQ1336" s="12"/>
    </row>
    <row r="1337" spans="1:43"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38"/>
      <c r="AN1337" s="138"/>
      <c r="AO1337" s="138"/>
      <c r="AP1337" s="138"/>
      <c r="AQ1337" s="12"/>
    </row>
    <row r="1338" spans="1:43"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38"/>
      <c r="AN1338" s="138"/>
      <c r="AO1338" s="138"/>
      <c r="AP1338" s="138"/>
      <c r="AQ1338" s="12"/>
    </row>
    <row r="1339" spans="1:43"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38"/>
      <c r="AN1339" s="138"/>
      <c r="AO1339" s="138"/>
      <c r="AP1339" s="138"/>
      <c r="AQ1339" s="12"/>
    </row>
    <row r="1340" spans="1:43"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38"/>
      <c r="AN1340" s="138"/>
      <c r="AO1340" s="138"/>
      <c r="AP1340" s="138"/>
      <c r="AQ1340" s="12"/>
    </row>
    <row r="1341" spans="1:43"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38"/>
      <c r="AN1341" s="138"/>
      <c r="AO1341" s="138"/>
      <c r="AP1341" s="138"/>
      <c r="AQ1341" s="12"/>
    </row>
    <row r="1342" spans="1:43"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8"/>
      <c r="AN1342" s="138"/>
      <c r="AO1342" s="138"/>
      <c r="AP1342" s="138"/>
      <c r="AQ1342" s="12"/>
    </row>
    <row r="1343" spans="1:43"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38"/>
      <c r="AN1343" s="138"/>
      <c r="AO1343" s="138"/>
      <c r="AP1343" s="138"/>
      <c r="AQ1343" s="12"/>
    </row>
    <row r="1344" spans="1:43"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38"/>
      <c r="AN1344" s="138"/>
      <c r="AO1344" s="138"/>
      <c r="AP1344" s="138"/>
      <c r="AQ1344" s="12"/>
    </row>
    <row r="1345" spans="1:43"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38"/>
      <c r="AN1345" s="138"/>
      <c r="AO1345" s="138"/>
      <c r="AP1345" s="138"/>
      <c r="AQ1345" s="12"/>
    </row>
    <row r="1346" spans="1:43"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38"/>
      <c r="AN1346" s="138"/>
      <c r="AO1346" s="138"/>
      <c r="AP1346" s="138"/>
      <c r="AQ1346" s="12"/>
    </row>
    <row r="1347" spans="1:43"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38"/>
      <c r="AN1347" s="138"/>
      <c r="AO1347" s="138"/>
      <c r="AP1347" s="138"/>
      <c r="AQ1347" s="12"/>
    </row>
    <row r="1348" spans="1:43"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38"/>
      <c r="AN1348" s="138"/>
      <c r="AO1348" s="138"/>
      <c r="AP1348" s="138"/>
      <c r="AQ1348" s="12"/>
    </row>
    <row r="1349" spans="1:43"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38"/>
      <c r="AN1349" s="138"/>
      <c r="AO1349" s="138"/>
      <c r="AP1349" s="138"/>
      <c r="AQ1349" s="12"/>
    </row>
    <row r="1350" spans="1:43"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38"/>
      <c r="AN1350" s="138"/>
      <c r="AO1350" s="138"/>
      <c r="AP1350" s="138"/>
      <c r="AQ1350" s="12"/>
    </row>
    <row r="1351" spans="1:43"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38"/>
      <c r="AN1351" s="138"/>
      <c r="AO1351" s="138"/>
      <c r="AP1351" s="138"/>
      <c r="AQ1351" s="12"/>
    </row>
    <row r="1352" spans="1:43"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38"/>
      <c r="AN1352" s="138"/>
      <c r="AO1352" s="138"/>
      <c r="AP1352" s="138"/>
      <c r="AQ1352" s="12"/>
    </row>
    <row r="1353" spans="1:43"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8"/>
      <c r="AN1353" s="138"/>
      <c r="AO1353" s="138"/>
      <c r="AP1353" s="138"/>
      <c r="AQ1353" s="12"/>
    </row>
    <row r="1354" spans="1:43"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38"/>
      <c r="AN1354" s="138"/>
      <c r="AO1354" s="138"/>
      <c r="AP1354" s="138"/>
      <c r="AQ1354" s="12"/>
    </row>
    <row r="1355" spans="1:43"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38"/>
      <c r="AN1355" s="138"/>
      <c r="AO1355" s="138"/>
      <c r="AP1355" s="138"/>
      <c r="AQ1355" s="12"/>
    </row>
    <row r="1356" spans="1:43"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38"/>
      <c r="AN1356" s="138"/>
      <c r="AO1356" s="138"/>
      <c r="AP1356" s="138"/>
      <c r="AQ1356" s="12"/>
    </row>
    <row r="1357" spans="1:43"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38"/>
      <c r="AN1357" s="138"/>
      <c r="AO1357" s="138"/>
      <c r="AP1357" s="138"/>
      <c r="AQ1357" s="12"/>
    </row>
    <row r="1358" spans="1:43"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38"/>
      <c r="AN1358" s="138"/>
      <c r="AO1358" s="138"/>
      <c r="AP1358" s="138"/>
      <c r="AQ1358" s="12"/>
    </row>
    <row r="1359" spans="1:43"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38"/>
      <c r="AN1359" s="138"/>
      <c r="AO1359" s="138"/>
      <c r="AP1359" s="138"/>
      <c r="AQ1359" s="12"/>
    </row>
    <row r="1360" spans="1:43"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38"/>
      <c r="AN1360" s="138"/>
      <c r="AO1360" s="138"/>
      <c r="AP1360" s="138"/>
      <c r="AQ1360" s="12"/>
    </row>
    <row r="1361" spans="1:43"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38"/>
      <c r="AN1361" s="138"/>
      <c r="AO1361" s="138"/>
      <c r="AP1361" s="138"/>
      <c r="AQ1361" s="12"/>
    </row>
    <row r="1362" spans="1:43"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38"/>
      <c r="AN1362" s="138"/>
      <c r="AO1362" s="138"/>
      <c r="AP1362" s="138"/>
      <c r="AQ1362" s="12"/>
    </row>
    <row r="1363" spans="1:43"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38"/>
      <c r="AN1363" s="138"/>
      <c r="AO1363" s="138"/>
      <c r="AP1363" s="138"/>
      <c r="AQ1363" s="12"/>
    </row>
    <row r="1364" spans="1:43"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38"/>
      <c r="AN1364" s="138"/>
      <c r="AO1364" s="138"/>
      <c r="AP1364" s="138"/>
      <c r="AQ1364" s="12"/>
    </row>
    <row r="1365" spans="1:43"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38"/>
      <c r="AN1365" s="138"/>
      <c r="AO1365" s="138"/>
      <c r="AP1365" s="138"/>
      <c r="AQ1365" s="12"/>
    </row>
    <row r="1366" spans="1:43"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38"/>
      <c r="AN1366" s="138"/>
      <c r="AO1366" s="138"/>
      <c r="AP1366" s="138"/>
      <c r="AQ1366" s="12"/>
    </row>
    <row r="1367" spans="1:43"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38"/>
      <c r="AN1367" s="138"/>
      <c r="AO1367" s="138"/>
      <c r="AP1367" s="138"/>
      <c r="AQ1367" s="12"/>
    </row>
    <row r="1368" spans="1:43"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38"/>
      <c r="AN1368" s="138"/>
      <c r="AO1368" s="138"/>
      <c r="AP1368" s="138"/>
      <c r="AQ1368" s="12"/>
    </row>
    <row r="1369" spans="1:43"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38"/>
      <c r="AN1369" s="138"/>
      <c r="AO1369" s="138"/>
      <c r="AP1369" s="138"/>
      <c r="AQ1369" s="12"/>
    </row>
    <row r="1370" spans="1:43"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38"/>
      <c r="AN1370" s="138"/>
      <c r="AO1370" s="138"/>
      <c r="AP1370" s="138"/>
      <c r="AQ1370" s="12"/>
    </row>
    <row r="1371" spans="1:43"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38"/>
      <c r="AN1371" s="138"/>
      <c r="AO1371" s="138"/>
      <c r="AP1371" s="138"/>
      <c r="AQ1371" s="12"/>
    </row>
    <row r="1372" spans="1:43"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38"/>
      <c r="AN1372" s="138"/>
      <c r="AO1372" s="138"/>
      <c r="AP1372" s="138"/>
      <c r="AQ1372" s="12"/>
    </row>
    <row r="1373" spans="1:43"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8"/>
      <c r="AN1373" s="138"/>
      <c r="AO1373" s="138"/>
      <c r="AP1373" s="138"/>
      <c r="AQ1373" s="12"/>
    </row>
    <row r="1374" spans="1:43"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38"/>
      <c r="AN1374" s="138"/>
      <c r="AO1374" s="138"/>
      <c r="AP1374" s="138"/>
      <c r="AQ1374" s="12"/>
    </row>
    <row r="1375" spans="1:43"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38"/>
      <c r="AN1375" s="138"/>
      <c r="AO1375" s="138"/>
      <c r="AP1375" s="138"/>
      <c r="AQ1375" s="12"/>
    </row>
    <row r="1376" spans="1:43"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38"/>
      <c r="AN1376" s="138"/>
      <c r="AO1376" s="138"/>
      <c r="AP1376" s="138"/>
      <c r="AQ1376" s="12"/>
    </row>
    <row r="1377" spans="1:43"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38"/>
      <c r="AN1377" s="138"/>
      <c r="AO1377" s="138"/>
      <c r="AP1377" s="138"/>
      <c r="AQ1377" s="12"/>
    </row>
    <row r="1378" spans="1:43"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38"/>
      <c r="AN1378" s="138"/>
      <c r="AO1378" s="138"/>
      <c r="AP1378" s="138"/>
      <c r="AQ1378" s="12"/>
    </row>
    <row r="1379" spans="1:43"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38"/>
      <c r="AN1379" s="138"/>
      <c r="AO1379" s="138"/>
      <c r="AP1379" s="138"/>
      <c r="AQ1379" s="12"/>
    </row>
    <row r="1380" spans="1:43"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38"/>
      <c r="AN1380" s="138"/>
      <c r="AO1380" s="138"/>
      <c r="AP1380" s="138"/>
      <c r="AQ1380" s="12"/>
    </row>
    <row r="1381" spans="1:43"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38"/>
      <c r="AN1381" s="138"/>
      <c r="AO1381" s="138"/>
      <c r="AP1381" s="138"/>
      <c r="AQ1381" s="12"/>
    </row>
    <row r="1382" spans="1:43"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38"/>
      <c r="AN1382" s="138"/>
      <c r="AO1382" s="138"/>
      <c r="AP1382" s="138"/>
      <c r="AQ1382" s="12"/>
    </row>
    <row r="1383" spans="1:43"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38"/>
      <c r="AN1383" s="138"/>
      <c r="AO1383" s="138"/>
      <c r="AP1383" s="138"/>
      <c r="AQ1383" s="12"/>
    </row>
    <row r="1384" spans="1:43"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8"/>
      <c r="AN1384" s="138"/>
      <c r="AO1384" s="138"/>
      <c r="AP1384" s="138"/>
      <c r="AQ1384" s="12"/>
    </row>
    <row r="1385" spans="1:43"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38"/>
      <c r="AN1385" s="138"/>
      <c r="AO1385" s="138"/>
      <c r="AP1385" s="138"/>
      <c r="AQ1385" s="12"/>
    </row>
    <row r="1386" spans="1:43"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38"/>
      <c r="AN1386" s="138"/>
      <c r="AO1386" s="138"/>
      <c r="AP1386" s="138"/>
      <c r="AQ1386" s="12"/>
    </row>
    <row r="1387" spans="1:43"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38"/>
      <c r="AN1387" s="138"/>
      <c r="AO1387" s="138"/>
      <c r="AP1387" s="138"/>
      <c r="AQ1387" s="12"/>
    </row>
    <row r="1388" spans="1:43"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38"/>
      <c r="AN1388" s="138"/>
      <c r="AO1388" s="138"/>
      <c r="AP1388" s="138"/>
      <c r="AQ1388" s="12"/>
    </row>
    <row r="1389" spans="1:43"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38"/>
      <c r="AN1389" s="138"/>
      <c r="AO1389" s="138"/>
      <c r="AP1389" s="138"/>
      <c r="AQ1389" s="12"/>
    </row>
    <row r="1390" spans="1:43"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38"/>
      <c r="AN1390" s="138"/>
      <c r="AO1390" s="138"/>
      <c r="AP1390" s="138"/>
      <c r="AQ1390" s="12"/>
    </row>
    <row r="1391" spans="1:43"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38"/>
      <c r="AN1391" s="138"/>
      <c r="AO1391" s="138"/>
      <c r="AP1391" s="138"/>
      <c r="AQ1391" s="12"/>
    </row>
    <row r="1392" spans="1:43"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38"/>
      <c r="AN1392" s="138"/>
      <c r="AO1392" s="138"/>
      <c r="AP1392" s="138"/>
      <c r="AQ1392" s="12"/>
    </row>
    <row r="1393" spans="1:43"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38"/>
      <c r="AN1393" s="138"/>
      <c r="AO1393" s="138"/>
      <c r="AP1393" s="138"/>
      <c r="AQ1393" s="12"/>
    </row>
    <row r="1394" spans="1:43"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38"/>
      <c r="AN1394" s="138"/>
      <c r="AO1394" s="138"/>
      <c r="AP1394" s="138"/>
      <c r="AQ1394" s="12"/>
    </row>
    <row r="1395" spans="1:43"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38"/>
      <c r="AN1395" s="138"/>
      <c r="AO1395" s="138"/>
      <c r="AP1395" s="138"/>
      <c r="AQ1395" s="12"/>
    </row>
    <row r="1396" spans="1:43"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38"/>
      <c r="AN1396" s="138"/>
      <c r="AO1396" s="138"/>
      <c r="AP1396" s="138"/>
      <c r="AQ1396" s="12"/>
    </row>
    <row r="1397" spans="1:43"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38"/>
      <c r="AN1397" s="138"/>
      <c r="AO1397" s="138"/>
      <c r="AP1397" s="138"/>
      <c r="AQ1397" s="12"/>
    </row>
    <row r="1398" spans="1:43"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38"/>
      <c r="AN1398" s="138"/>
      <c r="AO1398" s="138"/>
      <c r="AP1398" s="138"/>
      <c r="AQ1398" s="12"/>
    </row>
    <row r="1399" spans="1:43"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38"/>
      <c r="AN1399" s="138"/>
      <c r="AO1399" s="138"/>
      <c r="AP1399" s="138"/>
      <c r="AQ1399" s="12"/>
    </row>
    <row r="1400" spans="1:43"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38"/>
      <c r="AN1400" s="138"/>
      <c r="AO1400" s="138"/>
      <c r="AP1400" s="138"/>
      <c r="AQ1400" s="12"/>
    </row>
    <row r="1401" spans="1:43"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38"/>
      <c r="AN1401" s="138"/>
      <c r="AO1401" s="138"/>
      <c r="AP1401" s="138"/>
      <c r="AQ1401" s="12"/>
    </row>
    <row r="1402" spans="1:43"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8"/>
      <c r="AN1402" s="138"/>
      <c r="AO1402" s="138"/>
      <c r="AP1402" s="138"/>
      <c r="AQ1402" s="12"/>
    </row>
    <row r="1403" spans="1:43"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38"/>
      <c r="AN1403" s="138"/>
      <c r="AO1403" s="138"/>
      <c r="AP1403" s="138"/>
      <c r="AQ1403" s="12"/>
    </row>
    <row r="1404" spans="1:43"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38"/>
      <c r="AN1404" s="138"/>
      <c r="AO1404" s="138"/>
      <c r="AP1404" s="138"/>
      <c r="AQ1404" s="12"/>
    </row>
    <row r="1405" spans="1:43"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38"/>
      <c r="AN1405" s="138"/>
      <c r="AO1405" s="138"/>
      <c r="AP1405" s="138"/>
      <c r="AQ1405" s="12"/>
    </row>
    <row r="1406" spans="1:43"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38"/>
      <c r="AN1406" s="138"/>
      <c r="AO1406" s="138"/>
      <c r="AP1406" s="138"/>
      <c r="AQ1406" s="12"/>
    </row>
    <row r="1407" spans="1:43"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38"/>
      <c r="AN1407" s="138"/>
      <c r="AO1407" s="138"/>
      <c r="AP1407" s="138"/>
      <c r="AQ1407" s="12"/>
    </row>
    <row r="1408" spans="1:43"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38"/>
      <c r="AN1408" s="138"/>
      <c r="AO1408" s="138"/>
      <c r="AP1408" s="138"/>
      <c r="AQ1408" s="12"/>
    </row>
    <row r="1409" spans="1:43"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38"/>
      <c r="AN1409" s="138"/>
      <c r="AO1409" s="138"/>
      <c r="AP1409" s="138"/>
      <c r="AQ1409" s="12"/>
    </row>
    <row r="1410" spans="1:43"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38"/>
      <c r="AN1410" s="138"/>
      <c r="AO1410" s="138"/>
      <c r="AP1410" s="138"/>
      <c r="AQ1410" s="12"/>
    </row>
    <row r="1411" spans="1:43"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38"/>
      <c r="AN1411" s="138"/>
      <c r="AO1411" s="138"/>
      <c r="AP1411" s="138"/>
      <c r="AQ1411" s="12"/>
    </row>
    <row r="1412" spans="1:43"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38"/>
      <c r="AN1412" s="138"/>
      <c r="AO1412" s="138"/>
      <c r="AP1412" s="138"/>
      <c r="AQ1412" s="12"/>
    </row>
    <row r="1413" spans="1:43"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8"/>
      <c r="AN1413" s="138"/>
      <c r="AO1413" s="138"/>
      <c r="AP1413" s="138"/>
      <c r="AQ1413" s="12"/>
    </row>
    <row r="1414" spans="1:43"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38"/>
      <c r="AN1414" s="138"/>
      <c r="AO1414" s="138"/>
      <c r="AP1414" s="138"/>
      <c r="AQ1414" s="12"/>
    </row>
    <row r="1415" spans="1:43"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38"/>
      <c r="AN1415" s="138"/>
      <c r="AO1415" s="138"/>
      <c r="AP1415" s="138"/>
      <c r="AQ1415" s="12"/>
    </row>
    <row r="1416" spans="1:43"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38"/>
      <c r="AN1416" s="138"/>
      <c r="AO1416" s="138"/>
      <c r="AP1416" s="138"/>
      <c r="AQ1416" s="12"/>
    </row>
    <row r="1417" spans="1:43"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38"/>
      <c r="AN1417" s="138"/>
      <c r="AO1417" s="138"/>
      <c r="AP1417" s="138"/>
      <c r="AQ1417" s="12"/>
    </row>
    <row r="1418" spans="1:43"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38"/>
      <c r="AN1418" s="138"/>
      <c r="AO1418" s="138"/>
      <c r="AP1418" s="138"/>
      <c r="AQ1418" s="12"/>
    </row>
    <row r="1419" spans="1:43"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38"/>
      <c r="AN1419" s="138"/>
      <c r="AO1419" s="138"/>
      <c r="AP1419" s="138"/>
      <c r="AQ1419" s="12"/>
    </row>
    <row r="1420" spans="1:43"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38"/>
      <c r="AN1420" s="138"/>
      <c r="AO1420" s="138"/>
      <c r="AP1420" s="138"/>
      <c r="AQ1420" s="12"/>
    </row>
    <row r="1421" spans="1:43"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38"/>
      <c r="AN1421" s="138"/>
      <c r="AO1421" s="138"/>
      <c r="AP1421" s="138"/>
      <c r="AQ1421" s="12"/>
    </row>
    <row r="1422" spans="1:43"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38"/>
      <c r="AN1422" s="138"/>
      <c r="AO1422" s="138"/>
      <c r="AP1422" s="138"/>
      <c r="AQ1422" s="12"/>
    </row>
    <row r="1423" spans="1:43"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38"/>
      <c r="AN1423" s="138"/>
      <c r="AO1423" s="138"/>
      <c r="AP1423" s="138"/>
      <c r="AQ1423" s="12"/>
    </row>
    <row r="1424" spans="1:43"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38"/>
      <c r="AN1424" s="138"/>
      <c r="AO1424" s="138"/>
      <c r="AP1424" s="138"/>
      <c r="AQ1424" s="12"/>
    </row>
    <row r="1425" spans="1:43"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38"/>
      <c r="AN1425" s="138"/>
      <c r="AO1425" s="138"/>
      <c r="AP1425" s="138"/>
      <c r="AQ1425" s="12"/>
    </row>
    <row r="1426" spans="1:43"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38"/>
      <c r="AN1426" s="138"/>
      <c r="AO1426" s="138"/>
      <c r="AP1426" s="138"/>
      <c r="AQ1426" s="12"/>
    </row>
    <row r="1427" spans="1:43"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38"/>
      <c r="AN1427" s="138"/>
      <c r="AO1427" s="138"/>
      <c r="AP1427" s="138"/>
      <c r="AQ1427" s="12"/>
    </row>
    <row r="1428" spans="1:43"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38"/>
      <c r="AN1428" s="138"/>
      <c r="AO1428" s="138"/>
      <c r="AP1428" s="138"/>
      <c r="AQ1428" s="12"/>
    </row>
    <row r="1429" spans="1:43"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38"/>
      <c r="AN1429" s="138"/>
      <c r="AO1429" s="138"/>
      <c r="AP1429" s="138"/>
      <c r="AQ1429" s="12"/>
    </row>
    <row r="1430" spans="1:43"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38"/>
      <c r="AN1430" s="138"/>
      <c r="AO1430" s="138"/>
      <c r="AP1430" s="138"/>
      <c r="AQ1430" s="12"/>
    </row>
    <row r="1431" spans="1:43"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8"/>
      <c r="AN1431" s="138"/>
      <c r="AO1431" s="138"/>
      <c r="AP1431" s="138"/>
      <c r="AQ1431" s="12"/>
    </row>
    <row r="1432" spans="1:43"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38"/>
      <c r="AN1432" s="138"/>
      <c r="AO1432" s="138"/>
      <c r="AP1432" s="138"/>
      <c r="AQ1432" s="12"/>
    </row>
    <row r="1433" spans="1:43"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38"/>
      <c r="AN1433" s="138"/>
      <c r="AO1433" s="138"/>
      <c r="AP1433" s="138"/>
      <c r="AQ1433" s="12"/>
    </row>
    <row r="1434" spans="1:43"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38"/>
      <c r="AN1434" s="138"/>
      <c r="AO1434" s="138"/>
      <c r="AP1434" s="138"/>
      <c r="AQ1434" s="12"/>
    </row>
    <row r="1435" spans="1:43"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38"/>
      <c r="AN1435" s="138"/>
      <c r="AO1435" s="138"/>
      <c r="AP1435" s="138"/>
      <c r="AQ1435" s="12"/>
    </row>
    <row r="1436" spans="1:43"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38"/>
      <c r="AN1436" s="138"/>
      <c r="AO1436" s="138"/>
      <c r="AP1436" s="138"/>
      <c r="AQ1436" s="12"/>
    </row>
    <row r="1437" spans="1:43"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38"/>
      <c r="AN1437" s="138"/>
      <c r="AO1437" s="138"/>
      <c r="AP1437" s="138"/>
      <c r="AQ1437" s="12"/>
    </row>
    <row r="1438" spans="1:43"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38"/>
      <c r="AN1438" s="138"/>
      <c r="AO1438" s="138"/>
      <c r="AP1438" s="138"/>
      <c r="AQ1438" s="12"/>
    </row>
    <row r="1439" spans="1:43"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38"/>
      <c r="AN1439" s="138"/>
      <c r="AO1439" s="138"/>
      <c r="AP1439" s="138"/>
      <c r="AQ1439" s="12"/>
    </row>
    <row r="1440" spans="1:43"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38"/>
      <c r="AN1440" s="138"/>
      <c r="AO1440" s="138"/>
      <c r="AP1440" s="138"/>
      <c r="AQ1440" s="12"/>
    </row>
    <row r="1441" spans="1:43"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38"/>
      <c r="AN1441" s="138"/>
      <c r="AO1441" s="138"/>
      <c r="AP1441" s="138"/>
      <c r="AQ1441" s="12"/>
    </row>
    <row r="1442" spans="1:43"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8"/>
      <c r="AN1442" s="138"/>
      <c r="AO1442" s="138"/>
      <c r="AP1442" s="138"/>
      <c r="AQ1442" s="12"/>
    </row>
    <row r="1443" spans="1:43"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38"/>
      <c r="AN1443" s="138"/>
      <c r="AO1443" s="138"/>
      <c r="AP1443" s="138"/>
      <c r="AQ1443" s="12"/>
    </row>
    <row r="1444" spans="1:43"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38"/>
      <c r="AN1444" s="138"/>
      <c r="AO1444" s="138"/>
      <c r="AP1444" s="138"/>
      <c r="AQ1444" s="12"/>
    </row>
    <row r="1445" spans="1:43"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38"/>
      <c r="AN1445" s="138"/>
      <c r="AO1445" s="138"/>
      <c r="AP1445" s="138"/>
      <c r="AQ1445" s="12"/>
    </row>
    <row r="1446" spans="1:43"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38"/>
      <c r="AN1446" s="138"/>
      <c r="AO1446" s="138"/>
      <c r="AP1446" s="138"/>
      <c r="AQ1446" s="12"/>
    </row>
    <row r="1447" spans="1:43"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38"/>
      <c r="AN1447" s="138"/>
      <c r="AO1447" s="138"/>
      <c r="AP1447" s="138"/>
      <c r="AQ1447" s="12"/>
    </row>
    <row r="1448" spans="1:43"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38"/>
      <c r="AN1448" s="138"/>
      <c r="AO1448" s="138"/>
      <c r="AP1448" s="138"/>
      <c r="AQ1448" s="12"/>
    </row>
    <row r="1449" spans="1:43"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38"/>
      <c r="AN1449" s="138"/>
      <c r="AO1449" s="138"/>
      <c r="AP1449" s="138"/>
      <c r="AQ1449" s="12"/>
    </row>
    <row r="1450" spans="1:43"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38"/>
      <c r="AN1450" s="138"/>
      <c r="AO1450" s="138"/>
      <c r="AP1450" s="138"/>
      <c r="AQ1450" s="12"/>
    </row>
    <row r="1451" spans="1:43"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38"/>
      <c r="AN1451" s="138"/>
      <c r="AO1451" s="138"/>
      <c r="AP1451" s="138"/>
      <c r="AQ1451" s="12"/>
    </row>
    <row r="1452" spans="1:43"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38"/>
      <c r="AN1452" s="138"/>
      <c r="AO1452" s="138"/>
      <c r="AP1452" s="138"/>
      <c r="AQ1452" s="12"/>
    </row>
    <row r="1453" spans="1:43"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38"/>
      <c r="AN1453" s="138"/>
      <c r="AO1453" s="138"/>
      <c r="AP1453" s="138"/>
      <c r="AQ1453" s="12"/>
    </row>
    <row r="1454" spans="1:43"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38"/>
      <c r="AN1454" s="138"/>
      <c r="AO1454" s="138"/>
      <c r="AP1454" s="138"/>
      <c r="AQ1454" s="12"/>
    </row>
    <row r="1455" spans="1:43"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38"/>
      <c r="AN1455" s="138"/>
      <c r="AO1455" s="138"/>
      <c r="AP1455" s="138"/>
      <c r="AQ1455" s="12"/>
    </row>
    <row r="1456" spans="1:43"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38"/>
      <c r="AN1456" s="138"/>
      <c r="AO1456" s="138"/>
      <c r="AP1456" s="138"/>
      <c r="AQ1456" s="12"/>
    </row>
    <row r="1457" spans="1:43"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38"/>
      <c r="AN1457" s="138"/>
      <c r="AO1457" s="138"/>
      <c r="AP1457" s="138"/>
      <c r="AQ1457" s="12"/>
    </row>
    <row r="1458" spans="1:43"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38"/>
      <c r="AN1458" s="138"/>
      <c r="AO1458" s="138"/>
      <c r="AP1458" s="138"/>
      <c r="AQ1458" s="12"/>
    </row>
    <row r="1459" spans="1:43"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38"/>
      <c r="AN1459" s="138"/>
      <c r="AO1459" s="138"/>
      <c r="AP1459" s="138"/>
      <c r="AQ1459" s="12"/>
    </row>
    <row r="1460" spans="1:43"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8"/>
      <c r="AN1460" s="138"/>
      <c r="AO1460" s="138"/>
      <c r="AP1460" s="138"/>
      <c r="AQ1460" s="12"/>
    </row>
    <row r="1461" spans="1:43"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38"/>
      <c r="AN1461" s="138"/>
      <c r="AO1461" s="138"/>
      <c r="AP1461" s="138"/>
      <c r="AQ1461" s="12"/>
    </row>
    <row r="1462" spans="1:43"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38"/>
      <c r="AN1462" s="138"/>
      <c r="AO1462" s="138"/>
      <c r="AP1462" s="138"/>
      <c r="AQ1462" s="12"/>
    </row>
    <row r="1463" spans="1:43"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38"/>
      <c r="AN1463" s="138"/>
      <c r="AO1463" s="138"/>
      <c r="AP1463" s="138"/>
      <c r="AQ1463" s="12"/>
    </row>
    <row r="1464" spans="1:43"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38"/>
      <c r="AN1464" s="138"/>
      <c r="AO1464" s="138"/>
      <c r="AP1464" s="138"/>
      <c r="AQ1464" s="12"/>
    </row>
    <row r="1465" spans="1:43"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38"/>
      <c r="AN1465" s="138"/>
      <c r="AO1465" s="138"/>
      <c r="AP1465" s="138"/>
      <c r="AQ1465" s="12"/>
    </row>
    <row r="1466" spans="1:43"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38"/>
      <c r="AN1466" s="138"/>
      <c r="AO1466" s="138"/>
      <c r="AP1466" s="138"/>
      <c r="AQ1466" s="12"/>
    </row>
    <row r="1467" spans="1:43"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38"/>
      <c r="AN1467" s="138"/>
      <c r="AO1467" s="138"/>
      <c r="AP1467" s="138"/>
      <c r="AQ1467" s="12"/>
    </row>
    <row r="1468" spans="1:43"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38"/>
      <c r="AN1468" s="138"/>
      <c r="AO1468" s="138"/>
      <c r="AP1468" s="138"/>
      <c r="AQ1468" s="12"/>
    </row>
    <row r="1469" spans="1:43"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38"/>
      <c r="AN1469" s="138"/>
      <c r="AO1469" s="138"/>
      <c r="AP1469" s="138"/>
      <c r="AQ1469" s="12"/>
    </row>
    <row r="1470" spans="1:43"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38"/>
      <c r="AN1470" s="138"/>
      <c r="AO1470" s="138"/>
      <c r="AP1470" s="138"/>
      <c r="AQ1470" s="12"/>
    </row>
    <row r="1471" spans="1:43"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8"/>
      <c r="AN1471" s="138"/>
      <c r="AO1471" s="138"/>
      <c r="AP1471" s="138"/>
      <c r="AQ1471" s="12"/>
    </row>
    <row r="1472" spans="1:43"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38"/>
      <c r="AN1472" s="138"/>
      <c r="AO1472" s="138"/>
      <c r="AP1472" s="138"/>
      <c r="AQ1472" s="12"/>
    </row>
    <row r="1473" spans="1:43"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38"/>
      <c r="AN1473" s="138"/>
      <c r="AO1473" s="138"/>
      <c r="AP1473" s="138"/>
      <c r="AQ1473" s="12"/>
    </row>
    <row r="1474" spans="1:43"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38"/>
      <c r="AN1474" s="138"/>
      <c r="AO1474" s="138"/>
      <c r="AP1474" s="138"/>
      <c r="AQ1474" s="12"/>
    </row>
    <row r="1475" spans="1:43"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38"/>
      <c r="AN1475" s="138"/>
      <c r="AO1475" s="138"/>
      <c r="AP1475" s="138"/>
      <c r="AQ1475" s="12"/>
    </row>
    <row r="1476" spans="1:43"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38"/>
      <c r="AN1476" s="138"/>
      <c r="AO1476" s="138"/>
      <c r="AP1476" s="138"/>
      <c r="AQ1476" s="12"/>
    </row>
    <row r="1477" spans="1:43"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38"/>
      <c r="AN1477" s="138"/>
      <c r="AO1477" s="138"/>
      <c r="AP1477" s="138"/>
      <c r="AQ1477" s="12"/>
    </row>
    <row r="1478" spans="1:43"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38"/>
      <c r="AN1478" s="138"/>
      <c r="AO1478" s="138"/>
      <c r="AP1478" s="138"/>
      <c r="AQ1478" s="12"/>
    </row>
    <row r="1479" spans="1:43"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38"/>
      <c r="AN1479" s="138"/>
      <c r="AO1479" s="138"/>
      <c r="AP1479" s="138"/>
      <c r="AQ1479" s="12"/>
    </row>
    <row r="1480" spans="1:43"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38"/>
      <c r="AN1480" s="138"/>
      <c r="AO1480" s="138"/>
      <c r="AP1480" s="138"/>
      <c r="AQ1480" s="12"/>
    </row>
    <row r="1481" spans="1:43"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38"/>
      <c r="AN1481" s="138"/>
      <c r="AO1481" s="138"/>
      <c r="AP1481" s="138"/>
      <c r="AQ1481" s="12"/>
    </row>
    <row r="1482" spans="1:43"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38"/>
      <c r="AN1482" s="138"/>
      <c r="AO1482" s="138"/>
      <c r="AP1482" s="138"/>
      <c r="AQ1482" s="12"/>
    </row>
    <row r="1483" spans="1:43"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38"/>
      <c r="AN1483" s="138"/>
      <c r="AO1483" s="138"/>
      <c r="AP1483" s="138"/>
      <c r="AQ1483" s="12"/>
    </row>
    <row r="1484" spans="1:43"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38"/>
      <c r="AN1484" s="138"/>
      <c r="AO1484" s="138"/>
      <c r="AP1484" s="138"/>
      <c r="AQ1484" s="12"/>
    </row>
    <row r="1485" spans="1:43"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38"/>
      <c r="AN1485" s="138"/>
      <c r="AO1485" s="138"/>
      <c r="AP1485" s="138"/>
      <c r="AQ1485" s="12"/>
    </row>
    <row r="1486" spans="1:43"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38"/>
      <c r="AN1486" s="138"/>
      <c r="AO1486" s="138"/>
      <c r="AP1486" s="138"/>
      <c r="AQ1486" s="12"/>
    </row>
    <row r="1487" spans="1:43"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38"/>
      <c r="AN1487" s="138"/>
      <c r="AO1487" s="138"/>
      <c r="AP1487" s="138"/>
      <c r="AQ1487" s="12"/>
    </row>
    <row r="1488" spans="1:43"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38"/>
      <c r="AN1488" s="138"/>
      <c r="AO1488" s="138"/>
      <c r="AP1488" s="138"/>
      <c r="AQ1488" s="12"/>
    </row>
    <row r="1489" spans="1:43"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8"/>
      <c r="AN1489" s="138"/>
      <c r="AO1489" s="138"/>
      <c r="AP1489" s="138"/>
      <c r="AQ1489" s="12"/>
    </row>
    <row r="1490" spans="1:43"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38"/>
      <c r="AN1490" s="138"/>
      <c r="AO1490" s="138"/>
      <c r="AP1490" s="138"/>
      <c r="AQ1490" s="12"/>
    </row>
    <row r="1491" spans="1:43"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38"/>
      <c r="AN1491" s="138"/>
      <c r="AO1491" s="138"/>
      <c r="AP1491" s="138"/>
      <c r="AQ1491" s="12"/>
    </row>
    <row r="1492" spans="1:43"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38"/>
      <c r="AN1492" s="138"/>
      <c r="AO1492" s="138"/>
      <c r="AP1492" s="138"/>
      <c r="AQ1492" s="12"/>
    </row>
    <row r="1493" spans="1:43"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38"/>
      <c r="AN1493" s="138"/>
      <c r="AO1493" s="138"/>
      <c r="AP1493" s="138"/>
      <c r="AQ1493" s="12"/>
    </row>
    <row r="1494" spans="1:43"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38"/>
      <c r="AN1494" s="138"/>
      <c r="AO1494" s="138"/>
      <c r="AP1494" s="138"/>
      <c r="AQ1494" s="12"/>
    </row>
    <row r="1495" spans="1:43"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38"/>
      <c r="AN1495" s="138"/>
      <c r="AO1495" s="138"/>
      <c r="AP1495" s="138"/>
      <c r="AQ1495" s="12"/>
    </row>
    <row r="1496" spans="1:43"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38"/>
      <c r="AN1496" s="138"/>
      <c r="AO1496" s="138"/>
      <c r="AP1496" s="138"/>
      <c r="AQ1496" s="12"/>
    </row>
    <row r="1497" spans="1:43"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38"/>
      <c r="AN1497" s="138"/>
      <c r="AO1497" s="138"/>
      <c r="AP1497" s="138"/>
      <c r="AQ1497" s="12"/>
    </row>
    <row r="1498" spans="1:43"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38"/>
      <c r="AN1498" s="138"/>
      <c r="AO1498" s="138"/>
      <c r="AP1498" s="138"/>
      <c r="AQ1498" s="12"/>
    </row>
    <row r="1499" spans="1:43"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38"/>
      <c r="AO1499" s="138"/>
      <c r="AP1499" s="138"/>
      <c r="AQ1499" s="12"/>
    </row>
    <row r="1500" spans="1:43"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38"/>
      <c r="AO1500" s="138"/>
      <c r="AP1500" s="138"/>
      <c r="AQ1500" s="12"/>
    </row>
    <row r="1501" spans="1:43"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38"/>
      <c r="AN1501" s="138"/>
      <c r="AO1501" s="138"/>
      <c r="AP1501" s="138"/>
      <c r="AQ1501" s="12"/>
    </row>
    <row r="1502" spans="1:43"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38"/>
      <c r="AN1502" s="138"/>
      <c r="AO1502" s="138"/>
      <c r="AP1502" s="138"/>
      <c r="AQ1502" s="12"/>
    </row>
    <row r="1503" spans="1:43"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38"/>
      <c r="AN1503" s="138"/>
      <c r="AO1503" s="138"/>
      <c r="AP1503" s="138"/>
      <c r="AQ1503" s="12"/>
    </row>
    <row r="1504" spans="1:43"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38"/>
      <c r="AN1504" s="138"/>
      <c r="AO1504" s="138"/>
      <c r="AP1504" s="138"/>
      <c r="AQ1504" s="12"/>
    </row>
    <row r="1505" spans="1:43"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38"/>
      <c r="AN1505" s="138"/>
      <c r="AO1505" s="138"/>
      <c r="AP1505" s="138"/>
      <c r="AQ1505" s="12"/>
    </row>
    <row r="1506" spans="1:43"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38"/>
      <c r="AN1506" s="138"/>
      <c r="AO1506" s="138"/>
      <c r="AP1506" s="138"/>
      <c r="AQ1506" s="12"/>
    </row>
    <row r="1507" spans="1:43"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38"/>
      <c r="AN1507" s="138"/>
      <c r="AO1507" s="138"/>
      <c r="AP1507" s="138"/>
      <c r="AQ1507" s="12"/>
    </row>
    <row r="1508" spans="1:43"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38"/>
      <c r="AN1508" s="138"/>
      <c r="AO1508" s="138"/>
      <c r="AP1508" s="138"/>
      <c r="AQ1508" s="12"/>
    </row>
    <row r="1509" spans="1:43"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38"/>
      <c r="AN1509" s="138"/>
      <c r="AO1509" s="138"/>
      <c r="AP1509" s="138"/>
      <c r="AQ1509" s="12"/>
    </row>
    <row r="1510" spans="1:43"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38"/>
      <c r="AN1510" s="138"/>
      <c r="AO1510" s="138"/>
      <c r="AP1510" s="138"/>
      <c r="AQ1510" s="12"/>
    </row>
    <row r="1511" spans="1:43"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38"/>
      <c r="AN1511" s="138"/>
      <c r="AO1511" s="138"/>
      <c r="AP1511" s="138"/>
      <c r="AQ1511" s="12"/>
    </row>
    <row r="1512" spans="1:43"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38"/>
      <c r="AN1512" s="138"/>
      <c r="AO1512" s="138"/>
      <c r="AP1512" s="138"/>
      <c r="AQ1512" s="12"/>
    </row>
    <row r="1513" spans="1:43"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38"/>
      <c r="AN1513" s="138"/>
      <c r="AO1513" s="138"/>
      <c r="AP1513" s="138"/>
      <c r="AQ1513" s="12"/>
    </row>
    <row r="1514" spans="1:43"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38"/>
      <c r="AN1514" s="138"/>
      <c r="AO1514" s="138"/>
      <c r="AP1514" s="138"/>
      <c r="AQ1514" s="12"/>
    </row>
    <row r="1515" spans="1:43"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38"/>
      <c r="AN1515" s="138"/>
      <c r="AO1515" s="138"/>
      <c r="AP1515" s="138"/>
      <c r="AQ1515" s="12"/>
    </row>
    <row r="1516" spans="1:43"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38"/>
      <c r="AN1516" s="138"/>
      <c r="AO1516" s="138"/>
      <c r="AP1516" s="138"/>
      <c r="AQ1516" s="12"/>
    </row>
    <row r="1517" spans="1:43"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38"/>
      <c r="AN1517" s="138"/>
      <c r="AO1517" s="138"/>
      <c r="AP1517" s="138"/>
      <c r="AQ1517" s="12"/>
    </row>
    <row r="1518" spans="1:43"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38"/>
      <c r="AN1518" s="138"/>
      <c r="AO1518" s="138"/>
      <c r="AP1518" s="138"/>
      <c r="AQ1518" s="12"/>
    </row>
    <row r="1519" spans="1:43"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38"/>
      <c r="AN1519" s="138"/>
      <c r="AO1519" s="138"/>
      <c r="AP1519" s="138"/>
      <c r="AQ1519" s="12"/>
    </row>
    <row r="1520" spans="1:43"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8"/>
      <c r="AN1520" s="138"/>
      <c r="AO1520" s="138"/>
      <c r="AP1520" s="138"/>
      <c r="AQ1520" s="12"/>
    </row>
    <row r="1521" spans="1:43"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38"/>
      <c r="AN1521" s="138"/>
      <c r="AO1521" s="138"/>
      <c r="AP1521" s="138"/>
      <c r="AQ1521" s="12"/>
    </row>
    <row r="1522" spans="1:43"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38"/>
      <c r="AN1522" s="138"/>
      <c r="AO1522" s="138"/>
      <c r="AP1522" s="138"/>
      <c r="AQ1522" s="12"/>
    </row>
    <row r="1523" spans="1:43"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38"/>
      <c r="AN1523" s="138"/>
      <c r="AO1523" s="138"/>
      <c r="AP1523" s="138"/>
      <c r="AQ1523" s="12"/>
    </row>
    <row r="1524" spans="1:43"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38"/>
      <c r="AN1524" s="138"/>
      <c r="AO1524" s="138"/>
      <c r="AP1524" s="138"/>
      <c r="AQ1524" s="12"/>
    </row>
    <row r="1525" spans="1:43"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38"/>
      <c r="AN1525" s="138"/>
      <c r="AO1525" s="138"/>
      <c r="AP1525" s="138"/>
      <c r="AQ1525" s="12"/>
    </row>
    <row r="1526" spans="1:43"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38"/>
      <c r="AN1526" s="138"/>
      <c r="AO1526" s="138"/>
      <c r="AP1526" s="138"/>
      <c r="AQ1526" s="12"/>
    </row>
    <row r="1527" spans="1:43"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38"/>
      <c r="AN1527" s="138"/>
      <c r="AO1527" s="138"/>
      <c r="AP1527" s="138"/>
      <c r="AQ1527" s="12"/>
    </row>
    <row r="1528" spans="1:43"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38"/>
      <c r="AN1528" s="138"/>
      <c r="AO1528" s="138"/>
      <c r="AP1528" s="138"/>
      <c r="AQ1528" s="12"/>
    </row>
    <row r="1529" spans="1:43"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38"/>
      <c r="AN1529" s="138"/>
      <c r="AO1529" s="138"/>
      <c r="AP1529" s="138"/>
      <c r="AQ1529" s="12"/>
    </row>
    <row r="1530" spans="1:43"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38"/>
      <c r="AN1530" s="138"/>
      <c r="AO1530" s="138"/>
      <c r="AP1530" s="138"/>
      <c r="AQ1530" s="12"/>
    </row>
    <row r="1531" spans="1:43"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8"/>
      <c r="AN1531" s="138"/>
      <c r="AO1531" s="138"/>
      <c r="AP1531" s="138"/>
      <c r="AQ1531" s="12"/>
    </row>
    <row r="1532" spans="1:43"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38"/>
      <c r="AN1532" s="138"/>
      <c r="AO1532" s="138"/>
      <c r="AP1532" s="138"/>
      <c r="AQ1532" s="12"/>
    </row>
    <row r="1533" spans="1:43"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38"/>
      <c r="AN1533" s="138"/>
      <c r="AO1533" s="138"/>
      <c r="AP1533" s="138"/>
      <c r="AQ1533" s="12"/>
    </row>
    <row r="1534" spans="1:43"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38"/>
      <c r="AN1534" s="138"/>
      <c r="AO1534" s="138"/>
      <c r="AP1534" s="138"/>
      <c r="AQ1534" s="12"/>
    </row>
    <row r="1535" spans="1:43"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38"/>
      <c r="AN1535" s="138"/>
      <c r="AO1535" s="138"/>
      <c r="AP1535" s="138"/>
      <c r="AQ1535" s="12"/>
    </row>
    <row r="1536" spans="1:43"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38"/>
      <c r="AN1536" s="138"/>
      <c r="AO1536" s="138"/>
      <c r="AP1536" s="138"/>
      <c r="AQ1536" s="12"/>
    </row>
    <row r="1537" spans="1:43"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38"/>
      <c r="AN1537" s="138"/>
      <c r="AO1537" s="138"/>
      <c r="AP1537" s="138"/>
      <c r="AQ1537" s="12"/>
    </row>
    <row r="1538" spans="1:43"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38"/>
      <c r="AN1538" s="138"/>
      <c r="AO1538" s="138"/>
      <c r="AP1538" s="138"/>
      <c r="AQ1538" s="12"/>
    </row>
    <row r="1539" spans="1:43"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38"/>
      <c r="AN1539" s="138"/>
      <c r="AO1539" s="138"/>
      <c r="AP1539" s="138"/>
      <c r="AQ1539" s="12"/>
    </row>
    <row r="1540" spans="1:43"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38"/>
      <c r="AN1540" s="138"/>
      <c r="AO1540" s="138"/>
      <c r="AP1540" s="138"/>
      <c r="AQ1540" s="12"/>
    </row>
    <row r="1541" spans="1:43"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38"/>
      <c r="AN1541" s="138"/>
      <c r="AO1541" s="138"/>
      <c r="AP1541" s="138"/>
      <c r="AQ1541" s="12"/>
    </row>
    <row r="1542" spans="1:43"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38"/>
      <c r="AN1542" s="138"/>
      <c r="AO1542" s="138"/>
      <c r="AP1542" s="138"/>
      <c r="AQ1542" s="12"/>
    </row>
    <row r="1543" spans="1:43"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38"/>
      <c r="AN1543" s="138"/>
      <c r="AO1543" s="138"/>
      <c r="AP1543" s="138"/>
      <c r="AQ1543" s="12"/>
    </row>
    <row r="1544" spans="1:43"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38"/>
      <c r="AN1544" s="138"/>
      <c r="AO1544" s="138"/>
      <c r="AP1544" s="138"/>
      <c r="AQ1544" s="12"/>
    </row>
    <row r="1545" spans="1:43"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38"/>
      <c r="AN1545" s="138"/>
      <c r="AO1545" s="138"/>
      <c r="AP1545" s="138"/>
      <c r="AQ1545" s="12"/>
    </row>
    <row r="1546" spans="1:43"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38"/>
      <c r="AN1546" s="138"/>
      <c r="AO1546" s="138"/>
      <c r="AP1546" s="138"/>
      <c r="AQ1546" s="12"/>
    </row>
    <row r="1547" spans="1:43"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38"/>
      <c r="AN1547" s="138"/>
      <c r="AO1547" s="138"/>
      <c r="AP1547" s="138"/>
      <c r="AQ1547" s="12"/>
    </row>
    <row r="1548" spans="1:43"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38"/>
      <c r="AN1548" s="138"/>
      <c r="AO1548" s="138"/>
      <c r="AP1548" s="138"/>
      <c r="AQ1548" s="12"/>
    </row>
    <row r="1549" spans="1:43"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8"/>
      <c r="AN1549" s="138"/>
      <c r="AO1549" s="138"/>
      <c r="AP1549" s="138"/>
      <c r="AQ1549" s="12"/>
    </row>
    <row r="1550" spans="1:43"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38"/>
      <c r="AN1550" s="138"/>
      <c r="AO1550" s="138"/>
      <c r="AP1550" s="138"/>
      <c r="AQ1550" s="12"/>
    </row>
    <row r="1551" spans="1:43"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38"/>
      <c r="AN1551" s="138"/>
      <c r="AO1551" s="138"/>
      <c r="AP1551" s="138"/>
      <c r="AQ1551" s="12"/>
    </row>
    <row r="1552" spans="1:43"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38"/>
      <c r="AN1552" s="138"/>
      <c r="AO1552" s="138"/>
      <c r="AP1552" s="138"/>
      <c r="AQ1552" s="12"/>
    </row>
    <row r="1553" spans="1:43"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38"/>
      <c r="AN1553" s="138"/>
      <c r="AO1553" s="138"/>
      <c r="AP1553" s="138"/>
      <c r="AQ1553" s="12"/>
    </row>
    <row r="1554" spans="1:43"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38"/>
      <c r="AN1554" s="138"/>
      <c r="AO1554" s="138"/>
      <c r="AP1554" s="138"/>
      <c r="AQ1554" s="12"/>
    </row>
    <row r="1555" spans="1:43"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38"/>
      <c r="AN1555" s="138"/>
      <c r="AO1555" s="138"/>
      <c r="AP1555" s="138"/>
      <c r="AQ1555" s="12"/>
    </row>
    <row r="1556" spans="1:43"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38"/>
      <c r="AN1556" s="138"/>
      <c r="AO1556" s="138"/>
      <c r="AP1556" s="138"/>
      <c r="AQ1556" s="12"/>
    </row>
    <row r="1557" spans="1:43"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38"/>
      <c r="AN1557" s="138"/>
      <c r="AO1557" s="138"/>
      <c r="AP1557" s="138"/>
      <c r="AQ1557" s="12"/>
    </row>
    <row r="1558" spans="1:43"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38"/>
      <c r="AN1558" s="138"/>
      <c r="AO1558" s="138"/>
      <c r="AP1558" s="138"/>
      <c r="AQ1558" s="12"/>
    </row>
    <row r="1559" spans="1:43"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38"/>
      <c r="AN1559" s="138"/>
      <c r="AO1559" s="138"/>
      <c r="AP1559" s="138"/>
      <c r="AQ1559" s="12"/>
    </row>
    <row r="1560" spans="1:43"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8"/>
      <c r="AN1560" s="138"/>
      <c r="AO1560" s="138"/>
      <c r="AP1560" s="138"/>
      <c r="AQ1560" s="12"/>
    </row>
    <row r="1561" spans="1:43"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38"/>
      <c r="AN1561" s="138"/>
      <c r="AO1561" s="138"/>
      <c r="AP1561" s="138"/>
      <c r="AQ1561" s="12"/>
    </row>
    <row r="1562" spans="1:43"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38"/>
      <c r="AN1562" s="138"/>
      <c r="AO1562" s="138"/>
      <c r="AP1562" s="138"/>
      <c r="AQ1562" s="12"/>
    </row>
    <row r="1563" spans="1:43"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38"/>
      <c r="AN1563" s="138"/>
      <c r="AO1563" s="138"/>
      <c r="AP1563" s="138"/>
      <c r="AQ1563" s="12"/>
    </row>
    <row r="1564" spans="1:43"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38"/>
      <c r="AN1564" s="138"/>
      <c r="AO1564" s="138"/>
      <c r="AP1564" s="138"/>
      <c r="AQ1564" s="12"/>
    </row>
    <row r="1565" spans="1:43"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38"/>
      <c r="AN1565" s="138"/>
      <c r="AO1565" s="138"/>
      <c r="AP1565" s="138"/>
      <c r="AQ1565" s="12"/>
    </row>
    <row r="1566" spans="1:43"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38"/>
      <c r="AN1566" s="138"/>
      <c r="AO1566" s="138"/>
      <c r="AP1566" s="138"/>
      <c r="AQ1566" s="12"/>
    </row>
    <row r="1567" spans="1:43"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38"/>
      <c r="AN1567" s="138"/>
      <c r="AO1567" s="138"/>
      <c r="AP1567" s="138"/>
      <c r="AQ1567" s="12"/>
    </row>
    <row r="1568" spans="1:43"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38"/>
      <c r="AN1568" s="138"/>
      <c r="AO1568" s="138"/>
      <c r="AP1568" s="138"/>
      <c r="AQ1568" s="12"/>
    </row>
    <row r="1569" spans="1:43"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38"/>
      <c r="AN1569" s="138"/>
      <c r="AO1569" s="138"/>
      <c r="AP1569" s="138"/>
      <c r="AQ1569" s="12"/>
    </row>
    <row r="1570" spans="1:43"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38"/>
      <c r="AN1570" s="138"/>
      <c r="AO1570" s="138"/>
      <c r="AP1570" s="138"/>
      <c r="AQ1570" s="12"/>
    </row>
    <row r="1571" spans="1:43"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38"/>
      <c r="AN1571" s="138"/>
      <c r="AO1571" s="138"/>
      <c r="AP1571" s="138"/>
      <c r="AQ1571" s="12"/>
    </row>
    <row r="1572" spans="1:43"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38"/>
      <c r="AN1572" s="138"/>
      <c r="AO1572" s="138"/>
      <c r="AP1572" s="138"/>
      <c r="AQ1572" s="12"/>
    </row>
    <row r="1573" spans="1:43"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38"/>
      <c r="AN1573" s="138"/>
      <c r="AO1573" s="138"/>
      <c r="AP1573" s="138"/>
      <c r="AQ1573" s="12"/>
    </row>
    <row r="1574" spans="1:43"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38"/>
      <c r="AN1574" s="138"/>
      <c r="AO1574" s="138"/>
      <c r="AP1574" s="138"/>
      <c r="AQ1574" s="12"/>
    </row>
    <row r="1575" spans="1:43"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38"/>
      <c r="AN1575" s="138"/>
      <c r="AO1575" s="138"/>
      <c r="AP1575" s="138"/>
      <c r="AQ1575" s="12"/>
    </row>
    <row r="1576" spans="1:43"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38"/>
      <c r="AN1576" s="138"/>
      <c r="AO1576" s="138"/>
      <c r="AP1576" s="138"/>
      <c r="AQ1576" s="12"/>
    </row>
    <row r="1577" spans="1:43"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38"/>
      <c r="AN1577" s="138"/>
      <c r="AO1577" s="138"/>
      <c r="AP1577" s="138"/>
      <c r="AQ1577" s="12"/>
    </row>
    <row r="1578" spans="1:43"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8"/>
      <c r="AN1578" s="138"/>
      <c r="AO1578" s="138"/>
      <c r="AP1578" s="138"/>
      <c r="AQ1578" s="12"/>
    </row>
    <row r="1579" spans="1:43"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38"/>
      <c r="AN1579" s="138"/>
      <c r="AO1579" s="138"/>
      <c r="AP1579" s="138"/>
      <c r="AQ1579" s="12"/>
    </row>
    <row r="1580" spans="1:43"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38"/>
      <c r="AN1580" s="138"/>
      <c r="AO1580" s="138"/>
      <c r="AP1580" s="138"/>
      <c r="AQ1580" s="12"/>
    </row>
    <row r="1581" spans="1:43"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38"/>
      <c r="AN1581" s="138"/>
      <c r="AO1581" s="138"/>
      <c r="AP1581" s="138"/>
      <c r="AQ1581" s="12"/>
    </row>
    <row r="1582" spans="1:43"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38"/>
      <c r="AN1582" s="138"/>
      <c r="AO1582" s="138"/>
      <c r="AP1582" s="138"/>
      <c r="AQ1582" s="12"/>
    </row>
    <row r="1583" spans="1:43"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38"/>
      <c r="AN1583" s="138"/>
      <c r="AO1583" s="138"/>
      <c r="AP1583" s="138"/>
      <c r="AQ1583" s="12"/>
    </row>
    <row r="1584" spans="1:43"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38"/>
      <c r="AN1584" s="138"/>
      <c r="AO1584" s="138"/>
      <c r="AP1584" s="138"/>
      <c r="AQ1584" s="12"/>
    </row>
    <row r="1585" spans="1:43"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38"/>
      <c r="AN1585" s="138"/>
      <c r="AO1585" s="138"/>
      <c r="AP1585" s="138"/>
      <c r="AQ1585" s="12"/>
    </row>
    <row r="1586" spans="1:43"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38"/>
      <c r="AN1586" s="138"/>
      <c r="AO1586" s="138"/>
      <c r="AP1586" s="138"/>
      <c r="AQ1586" s="12"/>
    </row>
    <row r="1587" spans="1:43"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38"/>
      <c r="AN1587" s="138"/>
      <c r="AO1587" s="138"/>
      <c r="AP1587" s="138"/>
      <c r="AQ1587" s="12"/>
    </row>
    <row r="1588" spans="1:43"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38"/>
      <c r="AN1588" s="138"/>
      <c r="AO1588" s="138"/>
      <c r="AP1588" s="138"/>
      <c r="AQ1588" s="12"/>
    </row>
    <row r="1589" spans="1:43"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8"/>
      <c r="AN1589" s="138"/>
      <c r="AO1589" s="138"/>
      <c r="AP1589" s="138"/>
      <c r="AQ1589" s="12"/>
    </row>
    <row r="1590" spans="1:43"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38"/>
      <c r="AN1590" s="138"/>
      <c r="AO1590" s="138"/>
      <c r="AP1590" s="138"/>
      <c r="AQ1590" s="12"/>
    </row>
    <row r="1591" spans="1:43"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38"/>
      <c r="AN1591" s="138"/>
      <c r="AO1591" s="138"/>
      <c r="AP1591" s="138"/>
      <c r="AQ1591" s="12"/>
    </row>
    <row r="1592" spans="1:43"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38"/>
      <c r="AN1592" s="138"/>
      <c r="AO1592" s="138"/>
      <c r="AP1592" s="138"/>
      <c r="AQ1592" s="12"/>
    </row>
    <row r="1593" spans="1:43"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38"/>
      <c r="AN1593" s="138"/>
      <c r="AO1593" s="138"/>
      <c r="AP1593" s="138"/>
      <c r="AQ1593" s="12"/>
    </row>
    <row r="1594" spans="1:43"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38"/>
      <c r="AN1594" s="138"/>
      <c r="AO1594" s="138"/>
      <c r="AP1594" s="138"/>
      <c r="AQ1594" s="12"/>
    </row>
    <row r="1595" spans="1:43"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38"/>
      <c r="AN1595" s="138"/>
      <c r="AO1595" s="138"/>
      <c r="AP1595" s="138"/>
      <c r="AQ1595" s="12"/>
    </row>
    <row r="1596" spans="1:43"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38"/>
      <c r="AN1596" s="138"/>
      <c r="AO1596" s="138"/>
      <c r="AP1596" s="138"/>
      <c r="AQ1596" s="12"/>
    </row>
    <row r="1597" spans="1:43"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38"/>
      <c r="AN1597" s="138"/>
      <c r="AO1597" s="138"/>
      <c r="AP1597" s="138"/>
      <c r="AQ1597" s="12"/>
    </row>
    <row r="1598" spans="1:43"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38"/>
      <c r="AN1598" s="138"/>
      <c r="AO1598" s="138"/>
      <c r="AP1598" s="138"/>
      <c r="AQ1598" s="12"/>
    </row>
    <row r="1599" spans="1:43"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38"/>
      <c r="AN1599" s="138"/>
      <c r="AO1599" s="138"/>
      <c r="AP1599" s="138"/>
      <c r="AQ1599" s="12"/>
    </row>
    <row r="1600" spans="1:43"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38"/>
      <c r="AN1600" s="138"/>
      <c r="AO1600" s="138"/>
      <c r="AP1600" s="138"/>
      <c r="AQ1600" s="12"/>
    </row>
    <row r="1601" spans="1:43"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38"/>
      <c r="AN1601" s="138"/>
      <c r="AO1601" s="138"/>
      <c r="AP1601" s="138"/>
      <c r="AQ1601" s="12"/>
    </row>
    <row r="1602" spans="1:43"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38"/>
      <c r="AN1602" s="138"/>
      <c r="AO1602" s="138"/>
      <c r="AP1602" s="138"/>
      <c r="AQ1602" s="12"/>
    </row>
    <row r="1603" spans="1:43"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38"/>
      <c r="AN1603" s="138"/>
      <c r="AO1603" s="138"/>
      <c r="AP1603" s="138"/>
      <c r="AQ1603" s="12"/>
    </row>
    <row r="1604" spans="1:43"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38"/>
      <c r="AN1604" s="138"/>
      <c r="AO1604" s="138"/>
      <c r="AP1604" s="138"/>
      <c r="AQ1604" s="12"/>
    </row>
    <row r="1605" spans="1:43"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38"/>
      <c r="AN1605" s="138"/>
      <c r="AO1605" s="138"/>
      <c r="AP1605" s="138"/>
      <c r="AQ1605" s="12"/>
    </row>
    <row r="1606" spans="1:43"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38"/>
      <c r="AN1606" s="138"/>
      <c r="AO1606" s="138"/>
      <c r="AP1606" s="138"/>
      <c r="AQ1606" s="12"/>
    </row>
    <row r="1607" spans="1:43"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8"/>
      <c r="AN1607" s="138"/>
      <c r="AO1607" s="138"/>
      <c r="AP1607" s="138"/>
      <c r="AQ1607" s="12"/>
    </row>
    <row r="1608" spans="1:43"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38"/>
      <c r="AN1608" s="138"/>
      <c r="AO1608" s="138"/>
      <c r="AP1608" s="138"/>
      <c r="AQ1608" s="12"/>
    </row>
    <row r="1609" spans="1:43"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38"/>
      <c r="AN1609" s="138"/>
      <c r="AO1609" s="138"/>
      <c r="AP1609" s="138"/>
      <c r="AQ1609" s="12"/>
    </row>
    <row r="1610" spans="1:43"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38"/>
      <c r="AN1610" s="138"/>
      <c r="AO1610" s="138"/>
      <c r="AP1610" s="138"/>
      <c r="AQ1610" s="12"/>
    </row>
    <row r="1611" spans="1:43"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38"/>
      <c r="AN1611" s="138"/>
      <c r="AO1611" s="138"/>
      <c r="AP1611" s="138"/>
      <c r="AQ1611" s="12"/>
    </row>
    <row r="1612" spans="1:43"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38"/>
      <c r="AN1612" s="138"/>
      <c r="AO1612" s="138"/>
      <c r="AP1612" s="138"/>
      <c r="AQ1612" s="12"/>
    </row>
    <row r="1613" spans="1:43"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38"/>
      <c r="AN1613" s="138"/>
      <c r="AO1613" s="138"/>
      <c r="AP1613" s="138"/>
      <c r="AQ1613" s="12"/>
    </row>
    <row r="1614" spans="1:43"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38"/>
      <c r="AN1614" s="138"/>
      <c r="AO1614" s="138"/>
      <c r="AP1614" s="138"/>
      <c r="AQ1614" s="12"/>
    </row>
    <row r="1615" spans="1:43"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38"/>
      <c r="AN1615" s="138"/>
      <c r="AO1615" s="138"/>
      <c r="AP1615" s="138"/>
      <c r="AQ1615" s="12"/>
    </row>
    <row r="1616" spans="1:43"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38"/>
      <c r="AN1616" s="138"/>
      <c r="AO1616" s="138"/>
      <c r="AP1616" s="138"/>
      <c r="AQ1616" s="12"/>
    </row>
    <row r="1617" spans="1:43"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38"/>
      <c r="AN1617" s="138"/>
      <c r="AO1617" s="138"/>
      <c r="AP1617" s="138"/>
      <c r="AQ1617" s="12"/>
    </row>
    <row r="1618" spans="1:43"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8"/>
      <c r="AN1618" s="138"/>
      <c r="AO1618" s="138"/>
      <c r="AP1618" s="138"/>
      <c r="AQ1618" s="12"/>
    </row>
    <row r="1619" spans="1:43"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38"/>
      <c r="AN1619" s="138"/>
      <c r="AO1619" s="138"/>
      <c r="AP1619" s="138"/>
      <c r="AQ1619" s="12"/>
    </row>
    <row r="1620" spans="1:43"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38"/>
      <c r="AN1620" s="138"/>
      <c r="AO1620" s="138"/>
      <c r="AP1620" s="138"/>
      <c r="AQ1620" s="12"/>
    </row>
    <row r="1621" spans="1:43"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38"/>
      <c r="AN1621" s="138"/>
      <c r="AO1621" s="138"/>
      <c r="AP1621" s="138"/>
      <c r="AQ1621" s="12"/>
    </row>
    <row r="1622" spans="1:43"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38"/>
      <c r="AN1622" s="138"/>
      <c r="AO1622" s="138"/>
      <c r="AP1622" s="138"/>
      <c r="AQ1622" s="12"/>
    </row>
    <row r="1623" spans="1:43"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38"/>
      <c r="AN1623" s="138"/>
      <c r="AO1623" s="138"/>
      <c r="AP1623" s="138"/>
      <c r="AQ1623" s="12"/>
    </row>
    <row r="1624" spans="1:43"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38"/>
      <c r="AN1624" s="138"/>
      <c r="AO1624" s="138"/>
      <c r="AP1624" s="138"/>
      <c r="AQ1624" s="12"/>
    </row>
    <row r="1625" spans="1:43"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38"/>
      <c r="AN1625" s="138"/>
      <c r="AO1625" s="138"/>
      <c r="AP1625" s="138"/>
      <c r="AQ1625" s="12"/>
    </row>
    <row r="1626" spans="1:43"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38"/>
      <c r="AN1626" s="138"/>
      <c r="AO1626" s="138"/>
      <c r="AP1626" s="138"/>
      <c r="AQ1626" s="12"/>
    </row>
    <row r="1627" spans="1:43"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38"/>
      <c r="AN1627" s="138"/>
      <c r="AO1627" s="138"/>
      <c r="AP1627" s="138"/>
      <c r="AQ1627" s="12"/>
    </row>
    <row r="1628" spans="1:43"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38"/>
      <c r="AN1628" s="138"/>
      <c r="AO1628" s="138"/>
      <c r="AP1628" s="138"/>
      <c r="AQ1628" s="12"/>
    </row>
    <row r="1629" spans="1:43"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38"/>
      <c r="AN1629" s="138"/>
      <c r="AO1629" s="138"/>
      <c r="AP1629" s="138"/>
      <c r="AQ1629" s="12"/>
    </row>
    <row r="1630" spans="1:43"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38"/>
      <c r="AN1630" s="138"/>
      <c r="AO1630" s="138"/>
      <c r="AP1630" s="138"/>
      <c r="AQ1630" s="12"/>
    </row>
    <row r="1631" spans="1:43"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38"/>
      <c r="AO1631" s="138"/>
      <c r="AP1631" s="138"/>
      <c r="AQ1631" s="12"/>
    </row>
    <row r="1632" spans="1:43"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38"/>
      <c r="AO1632" s="138"/>
      <c r="AP1632" s="138"/>
      <c r="AQ1632" s="12"/>
    </row>
    <row r="1633" spans="1:43"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38"/>
      <c r="AO1633" s="138"/>
      <c r="AP1633" s="138"/>
      <c r="AQ1633" s="12"/>
    </row>
    <row r="1634" spans="1:43"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38"/>
      <c r="AN1634" s="138"/>
      <c r="AO1634" s="138"/>
      <c r="AP1634" s="138"/>
      <c r="AQ1634" s="12"/>
    </row>
    <row r="1635" spans="1:43"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38"/>
      <c r="AO1635" s="138"/>
      <c r="AP1635" s="138"/>
      <c r="AQ1635" s="12"/>
    </row>
    <row r="1636" spans="1:43"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8"/>
      <c r="AN1636" s="138"/>
      <c r="AO1636" s="138"/>
      <c r="AP1636" s="138"/>
      <c r="AQ1636" s="12"/>
    </row>
    <row r="1637" spans="1:43"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38"/>
      <c r="AO1637" s="138"/>
      <c r="AP1637" s="138"/>
      <c r="AQ1637" s="12"/>
    </row>
    <row r="1638" spans="1:43"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38"/>
      <c r="AN1638" s="138"/>
      <c r="AO1638" s="138"/>
      <c r="AP1638" s="138"/>
      <c r="AQ1638" s="12"/>
    </row>
    <row r="1639" spans="1:43"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38"/>
      <c r="AO1639" s="138"/>
      <c r="AP1639" s="138"/>
      <c r="AQ1639" s="12"/>
    </row>
    <row r="1640" spans="1:43"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38"/>
      <c r="AN1640" s="138"/>
      <c r="AO1640" s="138"/>
      <c r="AP1640" s="138"/>
      <c r="AQ1640" s="12"/>
    </row>
    <row r="1641" spans="1:43"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38"/>
      <c r="AO1641" s="138"/>
      <c r="AP1641" s="138"/>
      <c r="AQ1641" s="12"/>
    </row>
    <row r="1642" spans="1:43"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38"/>
      <c r="AN1642" s="138"/>
      <c r="AO1642" s="138"/>
      <c r="AP1642" s="138"/>
      <c r="AQ1642" s="12"/>
    </row>
    <row r="1643" spans="1:43"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38"/>
      <c r="AO1643" s="138"/>
      <c r="AP1643" s="138"/>
      <c r="AQ1643" s="12"/>
    </row>
    <row r="1644" spans="1:43"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38"/>
      <c r="AN1644" s="138"/>
      <c r="AO1644" s="138"/>
      <c r="AP1644" s="138"/>
      <c r="AQ1644" s="12"/>
    </row>
    <row r="1645" spans="1:43"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38"/>
      <c r="AO1645" s="138"/>
      <c r="AP1645" s="138"/>
      <c r="AQ1645" s="12"/>
    </row>
    <row r="1646" spans="1:43"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38"/>
      <c r="AN1646" s="138"/>
      <c r="AO1646" s="138"/>
      <c r="AP1646" s="138"/>
      <c r="AQ1646" s="12"/>
    </row>
    <row r="1647" spans="1:43"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38"/>
      <c r="AO1647" s="138"/>
      <c r="AP1647" s="138"/>
      <c r="AQ1647" s="12"/>
    </row>
    <row r="1648" spans="1:43"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38"/>
      <c r="AN1648" s="138"/>
      <c r="AO1648" s="138"/>
      <c r="AP1648" s="138"/>
      <c r="AQ1648" s="12"/>
    </row>
    <row r="1649" spans="1:43"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38"/>
      <c r="AO1649" s="138"/>
      <c r="AP1649" s="138"/>
      <c r="AQ1649" s="12"/>
    </row>
    <row r="1650" spans="1:43"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38"/>
      <c r="AN1650" s="138"/>
      <c r="AO1650" s="138"/>
      <c r="AP1650" s="138"/>
      <c r="AQ1650" s="12"/>
    </row>
    <row r="1651" spans="1:43"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38"/>
      <c r="AO1651" s="138"/>
      <c r="AP1651" s="138"/>
      <c r="AQ1651" s="12"/>
    </row>
    <row r="1652" spans="1:43"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38"/>
      <c r="AN1652" s="138"/>
      <c r="AO1652" s="138"/>
      <c r="AP1652" s="138"/>
      <c r="AQ1652" s="12"/>
    </row>
    <row r="1653" spans="1:43"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38"/>
      <c r="AO1653" s="138"/>
      <c r="AP1653" s="138"/>
      <c r="AQ1653" s="12"/>
    </row>
    <row r="1654" spans="1:43"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38"/>
      <c r="AN1654" s="138"/>
      <c r="AO1654" s="138"/>
      <c r="AP1654" s="138"/>
      <c r="AQ1654" s="12"/>
    </row>
    <row r="1655" spans="1:43"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38"/>
      <c r="AO1655" s="138"/>
      <c r="AP1655" s="138"/>
      <c r="AQ1655" s="12"/>
    </row>
    <row r="1656" spans="1:43"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38"/>
      <c r="AN1656" s="138"/>
      <c r="AO1656" s="138"/>
      <c r="AP1656" s="138"/>
      <c r="AQ1656" s="12"/>
    </row>
    <row r="1657" spans="1:43"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38"/>
      <c r="AO1657" s="138"/>
      <c r="AP1657" s="138"/>
      <c r="AQ1657" s="12"/>
    </row>
    <row r="1658" spans="1:43"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38"/>
      <c r="AN1658" s="138"/>
      <c r="AO1658" s="138"/>
      <c r="AP1658" s="138"/>
      <c r="AQ1658" s="12"/>
    </row>
    <row r="1659" spans="1:43"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38"/>
      <c r="AO1659" s="138"/>
      <c r="AP1659" s="138"/>
      <c r="AQ1659" s="12"/>
    </row>
    <row r="1660" spans="1:43"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38"/>
      <c r="AN1660" s="138"/>
      <c r="AO1660" s="138"/>
      <c r="AP1660" s="138"/>
      <c r="AQ1660" s="12"/>
    </row>
    <row r="1661" spans="1:43"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38"/>
      <c r="AO1661" s="138"/>
      <c r="AP1661" s="138"/>
      <c r="AQ1661" s="12"/>
    </row>
    <row r="1662" spans="1:43"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38"/>
      <c r="AN1662" s="138"/>
      <c r="AO1662" s="138"/>
      <c r="AP1662" s="138"/>
      <c r="AQ1662" s="12"/>
    </row>
    <row r="1663" spans="1:43"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38"/>
      <c r="AO1663" s="138"/>
      <c r="AP1663" s="138"/>
      <c r="AQ1663" s="12"/>
    </row>
    <row r="1664" spans="1:43"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38"/>
      <c r="AN1664" s="138"/>
      <c r="AO1664" s="138"/>
      <c r="AP1664" s="138"/>
      <c r="AQ1664" s="12"/>
    </row>
    <row r="1665" spans="1:43"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38"/>
      <c r="AO1665" s="138"/>
      <c r="AP1665" s="138"/>
      <c r="AQ1665" s="12"/>
    </row>
    <row r="1666" spans="1:43"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38"/>
      <c r="AN1666" s="138"/>
      <c r="AO1666" s="138"/>
      <c r="AP1666" s="138"/>
      <c r="AQ1666" s="12"/>
    </row>
    <row r="1667" spans="1:43"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38"/>
      <c r="AO1667" s="138"/>
      <c r="AP1667" s="138"/>
      <c r="AQ1667" s="12"/>
    </row>
    <row r="1668" spans="1:43"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38"/>
      <c r="AO1668" s="138"/>
      <c r="AP1668" s="138"/>
      <c r="AQ1668" s="12"/>
    </row>
    <row r="1669" spans="1:43"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38"/>
      <c r="AO1669" s="138"/>
      <c r="AP1669" s="138"/>
      <c r="AQ1669" s="12"/>
    </row>
    <row r="1670" spans="1:43"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38"/>
      <c r="AO1670" s="138"/>
      <c r="AP1670" s="138"/>
      <c r="AQ1670" s="12"/>
    </row>
    <row r="1671" spans="1:43"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38"/>
      <c r="AO1671" s="138"/>
      <c r="AP1671" s="138"/>
      <c r="AQ1671" s="12"/>
    </row>
    <row r="1672" spans="1:43"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38"/>
      <c r="AN1672" s="138"/>
      <c r="AO1672" s="138"/>
      <c r="AP1672" s="138"/>
      <c r="AQ1672" s="12"/>
    </row>
    <row r="1673" spans="1:43"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38"/>
      <c r="AN1673" s="138"/>
      <c r="AO1673" s="138"/>
      <c r="AP1673" s="138"/>
      <c r="AQ1673" s="12"/>
    </row>
    <row r="1674" spans="1:43"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38"/>
      <c r="AN1674" s="138"/>
      <c r="AO1674" s="138"/>
      <c r="AP1674" s="138"/>
      <c r="AQ1674" s="12"/>
    </row>
    <row r="1675" spans="1:43"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38"/>
      <c r="AN1675" s="138"/>
      <c r="AO1675" s="138"/>
      <c r="AP1675" s="138"/>
      <c r="AQ1675" s="12"/>
    </row>
    <row r="1676" spans="1:43"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8"/>
      <c r="AN1676" s="138"/>
      <c r="AO1676" s="138"/>
      <c r="AP1676" s="138"/>
      <c r="AQ1676" s="12"/>
    </row>
    <row r="1677" spans="1:43"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38"/>
      <c r="AN1677" s="138"/>
      <c r="AO1677" s="138"/>
      <c r="AP1677" s="138"/>
      <c r="AQ1677" s="12"/>
    </row>
    <row r="1678" spans="1:43"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38"/>
      <c r="AN1678" s="138"/>
      <c r="AO1678" s="138"/>
      <c r="AP1678" s="138"/>
      <c r="AQ1678" s="12"/>
    </row>
    <row r="1679" spans="1:43"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38"/>
      <c r="AN1679" s="138"/>
      <c r="AO1679" s="138"/>
      <c r="AP1679" s="138"/>
      <c r="AQ1679" s="12"/>
    </row>
    <row r="1680" spans="1:43"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38"/>
      <c r="AN1680" s="138"/>
      <c r="AO1680" s="138"/>
      <c r="AP1680" s="138"/>
      <c r="AQ1680" s="12"/>
    </row>
    <row r="1681" spans="1:43"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38"/>
      <c r="AN1681" s="138"/>
      <c r="AO1681" s="138"/>
      <c r="AP1681" s="138"/>
      <c r="AQ1681" s="12"/>
    </row>
    <row r="1682" spans="1:43"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38"/>
      <c r="AN1682" s="138"/>
      <c r="AO1682" s="138"/>
      <c r="AP1682" s="138"/>
      <c r="AQ1682" s="12"/>
    </row>
    <row r="1683" spans="1:43"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38"/>
      <c r="AN1683" s="138"/>
      <c r="AO1683" s="138"/>
      <c r="AP1683" s="138"/>
      <c r="AQ1683" s="12"/>
    </row>
    <row r="1684" spans="1:43"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38"/>
      <c r="AN1684" s="138"/>
      <c r="AO1684" s="138"/>
      <c r="AP1684" s="138"/>
      <c r="AQ1684" s="12"/>
    </row>
    <row r="1685" spans="1:43"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38"/>
      <c r="AN1685" s="138"/>
      <c r="AO1685" s="138"/>
      <c r="AP1685" s="138"/>
      <c r="AQ1685" s="12"/>
    </row>
    <row r="1686" spans="1:43"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38"/>
      <c r="AN1686" s="138"/>
      <c r="AO1686" s="138"/>
      <c r="AP1686" s="138"/>
      <c r="AQ1686" s="12"/>
    </row>
    <row r="1687" spans="1:43"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38"/>
      <c r="AN1687" s="138"/>
      <c r="AO1687" s="138"/>
      <c r="AP1687" s="138"/>
      <c r="AQ1687" s="12"/>
    </row>
    <row r="1688" spans="1:43"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38"/>
      <c r="AN1688" s="138"/>
      <c r="AO1688" s="138"/>
      <c r="AP1688" s="138"/>
      <c r="AQ1688" s="12"/>
    </row>
    <row r="1689" spans="1:43"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38"/>
      <c r="AN1689" s="138"/>
      <c r="AO1689" s="138"/>
      <c r="AP1689" s="138"/>
      <c r="AQ1689" s="12"/>
    </row>
    <row r="1690" spans="1:43"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38"/>
      <c r="AN1690" s="138"/>
      <c r="AO1690" s="138"/>
      <c r="AP1690" s="138"/>
      <c r="AQ1690" s="12"/>
    </row>
    <row r="1691" spans="1:43"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38"/>
      <c r="AN1691" s="138"/>
      <c r="AO1691" s="138"/>
      <c r="AP1691" s="138"/>
      <c r="AQ1691" s="12"/>
    </row>
    <row r="1692" spans="1:43"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38"/>
      <c r="AN1692" s="138"/>
      <c r="AO1692" s="138"/>
      <c r="AP1692" s="138"/>
      <c r="AQ1692" s="12"/>
    </row>
    <row r="1693" spans="1:43"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38"/>
      <c r="AN1693" s="138"/>
      <c r="AO1693" s="138"/>
      <c r="AP1693" s="138"/>
      <c r="AQ1693" s="12"/>
    </row>
    <row r="1694" spans="1:43"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38"/>
      <c r="AN1694" s="138"/>
      <c r="AO1694" s="138"/>
      <c r="AP1694" s="138"/>
      <c r="AQ1694" s="12"/>
    </row>
    <row r="1695" spans="1:43"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38"/>
      <c r="AN1695" s="138"/>
      <c r="AO1695" s="138"/>
      <c r="AP1695" s="138"/>
      <c r="AQ1695" s="12"/>
    </row>
    <row r="1696" spans="1:43"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8"/>
      <c r="AN1696" s="138"/>
      <c r="AO1696" s="138"/>
      <c r="AP1696" s="138"/>
      <c r="AQ1696" s="12"/>
    </row>
    <row r="1697" spans="1:43"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38"/>
      <c r="AN1697" s="138"/>
      <c r="AO1697" s="138"/>
      <c r="AP1697" s="138"/>
      <c r="AQ1697" s="12"/>
    </row>
    <row r="1698" spans="1:43"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38"/>
      <c r="AN1698" s="138"/>
      <c r="AO1698" s="138"/>
      <c r="AP1698" s="138"/>
      <c r="AQ1698" s="12"/>
    </row>
    <row r="1699" spans="1:43"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38"/>
      <c r="AN1699" s="138"/>
      <c r="AO1699" s="138"/>
      <c r="AP1699" s="138"/>
      <c r="AQ1699" s="12"/>
    </row>
    <row r="1700" spans="1:43"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38"/>
      <c r="AN1700" s="138"/>
      <c r="AO1700" s="138"/>
      <c r="AP1700" s="138"/>
      <c r="AQ1700" s="12"/>
    </row>
    <row r="1701" spans="1:43"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38"/>
      <c r="AN1701" s="138"/>
      <c r="AO1701" s="138"/>
      <c r="AP1701" s="138"/>
      <c r="AQ1701" s="12"/>
    </row>
    <row r="1702" spans="1:43"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38"/>
      <c r="AN1702" s="138"/>
      <c r="AO1702" s="138"/>
      <c r="AP1702" s="138"/>
      <c r="AQ1702" s="12"/>
    </row>
    <row r="1703" spans="1:43"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38"/>
      <c r="AN1703" s="138"/>
      <c r="AO1703" s="138"/>
      <c r="AP1703" s="138"/>
      <c r="AQ1703" s="12"/>
    </row>
    <row r="1704" spans="1:43"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38"/>
      <c r="AN1704" s="138"/>
      <c r="AO1704" s="138"/>
      <c r="AP1704" s="138"/>
      <c r="AQ1704" s="12"/>
    </row>
    <row r="1705" spans="1:43"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38"/>
      <c r="AN1705" s="138"/>
      <c r="AO1705" s="138"/>
      <c r="AP1705" s="138"/>
      <c r="AQ1705" s="12"/>
    </row>
    <row r="1706" spans="1:43"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38"/>
      <c r="AN1706" s="138"/>
      <c r="AO1706" s="138"/>
      <c r="AP1706" s="138"/>
      <c r="AQ1706" s="12"/>
    </row>
    <row r="1707" spans="1:43"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8"/>
      <c r="AN1707" s="138"/>
      <c r="AO1707" s="138"/>
      <c r="AP1707" s="138"/>
      <c r="AQ1707" s="12"/>
    </row>
    <row r="1708" spans="1:43"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38"/>
      <c r="AN1708" s="138"/>
      <c r="AO1708" s="138"/>
      <c r="AP1708" s="138"/>
      <c r="AQ1708" s="12"/>
    </row>
    <row r="1709" spans="1:43"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38"/>
      <c r="AN1709" s="138"/>
      <c r="AO1709" s="138"/>
      <c r="AP1709" s="138"/>
      <c r="AQ1709" s="12"/>
    </row>
    <row r="1710" spans="1:43"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38"/>
      <c r="AN1710" s="138"/>
      <c r="AO1710" s="138"/>
      <c r="AP1710" s="138"/>
      <c r="AQ1710" s="12"/>
    </row>
    <row r="1711" spans="1:43"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38"/>
      <c r="AN1711" s="138"/>
      <c r="AO1711" s="138"/>
      <c r="AP1711" s="138"/>
      <c r="AQ1711" s="12"/>
    </row>
    <row r="1712" spans="1:43"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38"/>
      <c r="AN1712" s="138"/>
      <c r="AO1712" s="138"/>
      <c r="AP1712" s="138"/>
      <c r="AQ1712" s="12"/>
    </row>
    <row r="1713" spans="1:43"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38"/>
      <c r="AN1713" s="138"/>
      <c r="AO1713" s="138"/>
      <c r="AP1713" s="138"/>
      <c r="AQ1713" s="12"/>
    </row>
    <row r="1714" spans="1:43"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38"/>
      <c r="AN1714" s="138"/>
      <c r="AO1714" s="138"/>
      <c r="AP1714" s="138"/>
      <c r="AQ1714" s="12"/>
    </row>
    <row r="1715" spans="1:43"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38"/>
      <c r="AN1715" s="138"/>
      <c r="AO1715" s="138"/>
      <c r="AP1715" s="138"/>
      <c r="AQ1715" s="12"/>
    </row>
    <row r="1716" spans="1:43"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38"/>
      <c r="AN1716" s="138"/>
      <c r="AO1716" s="138"/>
      <c r="AP1716" s="138"/>
      <c r="AQ1716" s="12"/>
    </row>
    <row r="1717" spans="1:43"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38"/>
      <c r="AN1717" s="138"/>
      <c r="AO1717" s="138"/>
      <c r="AP1717" s="138"/>
      <c r="AQ1717" s="12"/>
    </row>
    <row r="1718" spans="1:43"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38"/>
      <c r="AN1718" s="138"/>
      <c r="AO1718" s="138"/>
      <c r="AP1718" s="138"/>
      <c r="AQ1718" s="12"/>
    </row>
    <row r="1719" spans="1:43"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38"/>
      <c r="AN1719" s="138"/>
      <c r="AO1719" s="138"/>
      <c r="AP1719" s="138"/>
      <c r="AQ1719" s="12"/>
    </row>
    <row r="1720" spans="1:43"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38"/>
      <c r="AN1720" s="138"/>
      <c r="AO1720" s="138"/>
      <c r="AP1720" s="138"/>
      <c r="AQ1720" s="12"/>
    </row>
    <row r="1721" spans="1:43"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38"/>
      <c r="AN1721" s="138"/>
      <c r="AO1721" s="138"/>
      <c r="AP1721" s="138"/>
      <c r="AQ1721" s="12"/>
    </row>
    <row r="1722" spans="1:43"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38"/>
      <c r="AN1722" s="138"/>
      <c r="AO1722" s="138"/>
      <c r="AP1722" s="138"/>
      <c r="AQ1722" s="12"/>
    </row>
    <row r="1723" spans="1:43"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38"/>
      <c r="AN1723" s="138"/>
      <c r="AO1723" s="138"/>
      <c r="AP1723" s="138"/>
      <c r="AQ1723" s="12"/>
    </row>
    <row r="1724" spans="1:43"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38"/>
      <c r="AN1724" s="138"/>
      <c r="AO1724" s="138"/>
      <c r="AP1724" s="138"/>
      <c r="AQ1724" s="12"/>
    </row>
    <row r="1725" spans="1:43"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8"/>
      <c r="AN1725" s="138"/>
      <c r="AO1725" s="138"/>
      <c r="AP1725" s="138"/>
      <c r="AQ1725" s="12"/>
    </row>
    <row r="1726" spans="1:43"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38"/>
      <c r="AN1726" s="138"/>
      <c r="AO1726" s="138"/>
      <c r="AP1726" s="138"/>
      <c r="AQ1726" s="12"/>
    </row>
    <row r="1727" spans="1:43"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38"/>
      <c r="AN1727" s="138"/>
      <c r="AO1727" s="138"/>
      <c r="AP1727" s="138"/>
      <c r="AQ1727" s="12"/>
    </row>
    <row r="1728" spans="1:43"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38"/>
      <c r="AN1728" s="138"/>
      <c r="AO1728" s="138"/>
      <c r="AP1728" s="138"/>
      <c r="AQ1728" s="12"/>
    </row>
    <row r="1729" spans="1:43"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38"/>
      <c r="AN1729" s="138"/>
      <c r="AO1729" s="138"/>
      <c r="AP1729" s="138"/>
      <c r="AQ1729" s="12"/>
    </row>
    <row r="1730" spans="1:43"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38"/>
      <c r="AN1730" s="138"/>
      <c r="AO1730" s="138"/>
      <c r="AP1730" s="138"/>
      <c r="AQ1730" s="12"/>
    </row>
    <row r="1731" spans="1:43"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8"/>
      <c r="AN1731" s="138"/>
      <c r="AO1731" s="138"/>
      <c r="AP1731" s="138"/>
      <c r="AQ1731" s="12"/>
    </row>
    <row r="1732" spans="1:43"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38"/>
      <c r="AN1732" s="138"/>
      <c r="AO1732" s="138"/>
      <c r="AP1732" s="138"/>
      <c r="AQ1732" s="12"/>
    </row>
    <row r="1733" spans="1:43"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38"/>
      <c r="AN1733" s="138"/>
      <c r="AO1733" s="138"/>
      <c r="AP1733" s="138"/>
      <c r="AQ1733" s="12"/>
    </row>
    <row r="1734" spans="1:43"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38"/>
      <c r="AN1734" s="138"/>
      <c r="AO1734" s="138"/>
      <c r="AP1734" s="138"/>
      <c r="AQ1734" s="12"/>
    </row>
    <row r="1735" spans="1:43"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38"/>
      <c r="AN1735" s="138"/>
      <c r="AO1735" s="138"/>
      <c r="AP1735" s="138"/>
      <c r="AQ1735" s="12"/>
    </row>
    <row r="1736" spans="1:43"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8"/>
      <c r="AN1736" s="138"/>
      <c r="AO1736" s="138"/>
      <c r="AP1736" s="138"/>
      <c r="AQ1736" s="12"/>
    </row>
    <row r="1737" spans="1:43"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38"/>
      <c r="AN1737" s="138"/>
      <c r="AO1737" s="138"/>
      <c r="AP1737" s="138"/>
      <c r="AQ1737" s="12"/>
    </row>
    <row r="1738" spans="1:43"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38"/>
      <c r="AN1738" s="138"/>
      <c r="AO1738" s="138"/>
      <c r="AP1738" s="138"/>
      <c r="AQ1738" s="12"/>
    </row>
    <row r="1739" spans="1:43"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38"/>
      <c r="AN1739" s="138"/>
      <c r="AO1739" s="138"/>
      <c r="AP1739" s="138"/>
      <c r="AQ1739" s="12"/>
    </row>
    <row r="1740" spans="1:43"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38"/>
      <c r="AN1740" s="138"/>
      <c r="AO1740" s="138"/>
      <c r="AP1740" s="138"/>
      <c r="AQ1740" s="12"/>
    </row>
    <row r="1741" spans="1:43"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38"/>
      <c r="AN1741" s="138"/>
      <c r="AO1741" s="138"/>
      <c r="AP1741" s="138"/>
      <c r="AQ1741" s="12"/>
    </row>
    <row r="1742" spans="1:43"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38"/>
      <c r="AN1742" s="138"/>
      <c r="AO1742" s="138"/>
      <c r="AP1742" s="138"/>
      <c r="AQ1742" s="12"/>
    </row>
    <row r="1743" spans="1:43"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38"/>
      <c r="AN1743" s="138"/>
      <c r="AO1743" s="138"/>
      <c r="AP1743" s="138"/>
      <c r="AQ1743" s="12"/>
    </row>
    <row r="1744" spans="1:43"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38"/>
      <c r="AN1744" s="138"/>
      <c r="AO1744" s="138"/>
      <c r="AP1744" s="138"/>
      <c r="AQ1744" s="12"/>
    </row>
    <row r="1745" spans="1:43"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38"/>
      <c r="AN1745" s="138"/>
      <c r="AO1745" s="138"/>
      <c r="AP1745" s="138"/>
      <c r="AQ1745" s="12"/>
    </row>
    <row r="1746" spans="1:43"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38"/>
      <c r="AN1746" s="138"/>
      <c r="AO1746" s="138"/>
      <c r="AP1746" s="138"/>
      <c r="AQ1746" s="12"/>
    </row>
    <row r="1747" spans="1:43"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38"/>
      <c r="AN1747" s="138"/>
      <c r="AO1747" s="138"/>
      <c r="AP1747" s="138"/>
      <c r="AQ1747" s="12"/>
    </row>
    <row r="1748" spans="1:43"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38"/>
      <c r="AN1748" s="138"/>
      <c r="AO1748" s="138"/>
      <c r="AP1748" s="138"/>
      <c r="AQ1748" s="12"/>
    </row>
    <row r="1749" spans="1:43"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38"/>
      <c r="AN1749" s="138"/>
      <c r="AO1749" s="138"/>
      <c r="AP1749" s="138"/>
      <c r="AQ1749" s="12"/>
    </row>
    <row r="1750" spans="1:43"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38"/>
      <c r="AN1750" s="138"/>
      <c r="AO1750" s="138"/>
      <c r="AP1750" s="138"/>
      <c r="AQ1750" s="12"/>
    </row>
    <row r="1751" spans="1:43"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38"/>
      <c r="AN1751" s="138"/>
      <c r="AO1751" s="138"/>
      <c r="AP1751" s="138"/>
      <c r="AQ1751" s="12"/>
    </row>
    <row r="1752" spans="1:43"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38"/>
      <c r="AN1752" s="138"/>
      <c r="AO1752" s="138"/>
      <c r="AP1752" s="138"/>
      <c r="AQ1752" s="12"/>
    </row>
    <row r="1753" spans="1:43"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38"/>
      <c r="AN1753" s="138"/>
      <c r="AO1753" s="138"/>
      <c r="AP1753" s="138"/>
      <c r="AQ1753" s="12"/>
    </row>
    <row r="1754" spans="1:43"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8"/>
      <c r="AN1754" s="138"/>
      <c r="AO1754" s="138"/>
      <c r="AP1754" s="138"/>
      <c r="AQ1754" s="12"/>
    </row>
    <row r="1755" spans="1:43"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38"/>
      <c r="AN1755" s="138"/>
      <c r="AO1755" s="138"/>
      <c r="AP1755" s="138"/>
      <c r="AQ1755" s="12"/>
    </row>
    <row r="1756" spans="1:43"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38"/>
      <c r="AN1756" s="138"/>
      <c r="AO1756" s="138"/>
      <c r="AP1756" s="138"/>
      <c r="AQ1756" s="12"/>
    </row>
    <row r="1757" spans="1:43"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38"/>
      <c r="AN1757" s="138"/>
      <c r="AO1757" s="138"/>
      <c r="AP1757" s="138"/>
      <c r="AQ1757" s="12"/>
    </row>
    <row r="1758" spans="1:43"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38"/>
      <c r="AN1758" s="138"/>
      <c r="AO1758" s="138"/>
      <c r="AP1758" s="138"/>
      <c r="AQ1758" s="12"/>
    </row>
    <row r="1759" spans="1:43"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38"/>
      <c r="AN1759" s="138"/>
      <c r="AO1759" s="138"/>
      <c r="AP1759" s="138"/>
      <c r="AQ1759" s="12"/>
    </row>
    <row r="1760" spans="1:43"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38"/>
      <c r="AN1760" s="138"/>
      <c r="AO1760" s="138"/>
      <c r="AP1760" s="138"/>
      <c r="AQ1760" s="12"/>
    </row>
    <row r="1761" spans="1:43"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38"/>
      <c r="AN1761" s="138"/>
      <c r="AO1761" s="138"/>
      <c r="AP1761" s="138"/>
      <c r="AQ1761" s="12"/>
    </row>
    <row r="1762" spans="1:43"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38"/>
      <c r="AN1762" s="138"/>
      <c r="AO1762" s="138"/>
      <c r="AP1762" s="138"/>
      <c r="AQ1762" s="12"/>
    </row>
    <row r="1763" spans="1:43"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38"/>
      <c r="AN1763" s="138"/>
      <c r="AO1763" s="138"/>
      <c r="AP1763" s="138"/>
      <c r="AQ1763" s="12"/>
    </row>
    <row r="1764" spans="1:43"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38"/>
      <c r="AN1764" s="138"/>
      <c r="AO1764" s="138"/>
      <c r="AP1764" s="138"/>
      <c r="AQ1764" s="12"/>
    </row>
    <row r="1765" spans="1:43"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8"/>
      <c r="AN1765" s="138"/>
      <c r="AO1765" s="138"/>
      <c r="AP1765" s="138"/>
      <c r="AQ1765" s="12"/>
    </row>
    <row r="1766" spans="1:43"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38"/>
      <c r="AN1766" s="138"/>
      <c r="AO1766" s="138"/>
      <c r="AP1766" s="138"/>
      <c r="AQ1766" s="12"/>
    </row>
    <row r="1767" spans="1:43"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38"/>
      <c r="AN1767" s="138"/>
      <c r="AO1767" s="138"/>
      <c r="AP1767" s="138"/>
      <c r="AQ1767" s="12"/>
    </row>
    <row r="1768" spans="1:43"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38"/>
      <c r="AN1768" s="138"/>
      <c r="AO1768" s="138"/>
      <c r="AP1768" s="138"/>
      <c r="AQ1768" s="12"/>
    </row>
    <row r="1769" spans="1:43"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38"/>
      <c r="AN1769" s="138"/>
      <c r="AO1769" s="138"/>
      <c r="AP1769" s="138"/>
      <c r="AQ1769" s="12"/>
    </row>
    <row r="1770" spans="1:43"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38"/>
      <c r="AN1770" s="138"/>
      <c r="AO1770" s="138"/>
      <c r="AP1770" s="138"/>
      <c r="AQ1770" s="12"/>
    </row>
    <row r="1771" spans="1:43"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38"/>
      <c r="AN1771" s="138"/>
      <c r="AO1771" s="138"/>
      <c r="AP1771" s="138"/>
      <c r="AQ1771" s="12"/>
    </row>
    <row r="1772" spans="1:43"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38"/>
      <c r="AN1772" s="138"/>
      <c r="AO1772" s="138"/>
      <c r="AP1772" s="138"/>
      <c r="AQ1772" s="12"/>
    </row>
    <row r="1773" spans="1:43"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38"/>
      <c r="AN1773" s="138"/>
      <c r="AO1773" s="138"/>
      <c r="AP1773" s="138"/>
      <c r="AQ1773" s="12"/>
    </row>
    <row r="1774" spans="1:43"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38"/>
      <c r="AN1774" s="138"/>
      <c r="AO1774" s="138"/>
      <c r="AP1774" s="138"/>
      <c r="AQ1774" s="12"/>
    </row>
    <row r="1775" spans="1:43"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38"/>
      <c r="AN1775" s="138"/>
      <c r="AO1775" s="138"/>
      <c r="AP1775" s="138"/>
      <c r="AQ1775" s="12"/>
    </row>
    <row r="1776" spans="1:43"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38"/>
      <c r="AN1776" s="138"/>
      <c r="AO1776" s="138"/>
      <c r="AP1776" s="138"/>
      <c r="AQ1776" s="12"/>
    </row>
    <row r="1777" spans="1:43"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38"/>
      <c r="AN1777" s="138"/>
      <c r="AO1777" s="138"/>
      <c r="AP1777" s="138"/>
      <c r="AQ1777" s="12"/>
    </row>
    <row r="1778" spans="1:43"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38"/>
      <c r="AN1778" s="138"/>
      <c r="AO1778" s="138"/>
      <c r="AP1778" s="138"/>
      <c r="AQ1778" s="12"/>
    </row>
    <row r="1779" spans="1:43"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38"/>
      <c r="AN1779" s="138"/>
      <c r="AO1779" s="138"/>
      <c r="AP1779" s="138"/>
      <c r="AQ1779" s="12"/>
    </row>
    <row r="1780" spans="1:43"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38"/>
      <c r="AN1780" s="138"/>
      <c r="AO1780" s="138"/>
      <c r="AP1780" s="138"/>
      <c r="AQ1780" s="12"/>
    </row>
    <row r="1781" spans="1:43"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38"/>
      <c r="AN1781" s="138"/>
      <c r="AO1781" s="138"/>
      <c r="AP1781" s="138"/>
      <c r="AQ1781" s="12"/>
    </row>
    <row r="1782" spans="1:43"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38"/>
      <c r="AN1782" s="138"/>
      <c r="AO1782" s="138"/>
      <c r="AP1782" s="138"/>
      <c r="AQ1782" s="12"/>
    </row>
    <row r="1783" spans="1:43"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8"/>
      <c r="AN1783" s="138"/>
      <c r="AO1783" s="138"/>
      <c r="AP1783" s="138"/>
      <c r="AQ1783" s="12"/>
    </row>
    <row r="1784" spans="1:43"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38"/>
      <c r="AN1784" s="138"/>
      <c r="AO1784" s="138"/>
      <c r="AP1784" s="138"/>
      <c r="AQ1784" s="12"/>
    </row>
    <row r="1785" spans="1:43"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38"/>
      <c r="AN1785" s="138"/>
      <c r="AO1785" s="138"/>
      <c r="AP1785" s="138"/>
      <c r="AQ1785" s="12"/>
    </row>
    <row r="1786" spans="1:43"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38"/>
      <c r="AN1786" s="138"/>
      <c r="AO1786" s="138"/>
      <c r="AP1786" s="138"/>
      <c r="AQ1786" s="12"/>
    </row>
    <row r="1787" spans="1:43"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38"/>
      <c r="AN1787" s="138"/>
      <c r="AO1787" s="138"/>
      <c r="AP1787" s="138"/>
      <c r="AQ1787" s="12"/>
    </row>
    <row r="1788" spans="1:43"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38"/>
      <c r="AN1788" s="138"/>
      <c r="AO1788" s="138"/>
      <c r="AP1788" s="138"/>
      <c r="AQ1788" s="12"/>
    </row>
    <row r="1789" spans="1:43"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38"/>
      <c r="AN1789" s="138"/>
      <c r="AO1789" s="138"/>
      <c r="AP1789" s="138"/>
      <c r="AQ1789" s="12"/>
    </row>
    <row r="1790" spans="1:43"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38"/>
      <c r="AN1790" s="138"/>
      <c r="AO1790" s="138"/>
      <c r="AP1790" s="138"/>
      <c r="AQ1790" s="12"/>
    </row>
    <row r="1791" spans="1:43"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38"/>
      <c r="AN1791" s="138"/>
      <c r="AO1791" s="138"/>
      <c r="AP1791" s="138"/>
      <c r="AQ1791" s="12"/>
    </row>
    <row r="1792" spans="1:43"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38"/>
      <c r="AN1792" s="138"/>
      <c r="AO1792" s="138"/>
      <c r="AP1792" s="138"/>
      <c r="AQ1792" s="12"/>
    </row>
    <row r="1793" spans="1:43"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38"/>
      <c r="AN1793" s="138"/>
      <c r="AO1793" s="138"/>
      <c r="AP1793" s="138"/>
      <c r="AQ1793" s="12"/>
    </row>
    <row r="1794" spans="1:43"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8"/>
      <c r="AN1794" s="138"/>
      <c r="AO1794" s="138"/>
      <c r="AP1794" s="138"/>
      <c r="AQ1794" s="12"/>
    </row>
    <row r="1795" spans="1:43"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38"/>
      <c r="AN1795" s="138"/>
      <c r="AO1795" s="138"/>
      <c r="AP1795" s="138"/>
      <c r="AQ1795" s="12"/>
    </row>
    <row r="1796" spans="1:43"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38"/>
      <c r="AN1796" s="138"/>
      <c r="AO1796" s="138"/>
      <c r="AP1796" s="138"/>
      <c r="AQ1796" s="12"/>
    </row>
    <row r="1797" spans="1:43"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38"/>
      <c r="AN1797" s="138"/>
      <c r="AO1797" s="138"/>
      <c r="AP1797" s="138"/>
      <c r="AQ1797" s="12"/>
    </row>
    <row r="1798" spans="1:43"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38"/>
      <c r="AN1798" s="138"/>
      <c r="AO1798" s="138"/>
      <c r="AP1798" s="138"/>
      <c r="AQ1798" s="12"/>
    </row>
    <row r="1799" spans="1:43"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38"/>
      <c r="AN1799" s="138"/>
      <c r="AO1799" s="138"/>
      <c r="AP1799" s="138"/>
      <c r="AQ1799" s="12"/>
    </row>
    <row r="1800" spans="1:43"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38"/>
      <c r="AN1800" s="138"/>
      <c r="AO1800" s="138"/>
      <c r="AP1800" s="138"/>
      <c r="AQ1800" s="12"/>
    </row>
    <row r="1801" spans="1:43"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38"/>
      <c r="AN1801" s="138"/>
      <c r="AO1801" s="138"/>
      <c r="AP1801" s="138"/>
      <c r="AQ1801" s="12"/>
    </row>
    <row r="1802" spans="1:43"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38"/>
      <c r="AN1802" s="138"/>
      <c r="AO1802" s="138"/>
      <c r="AP1802" s="138"/>
      <c r="AQ1802" s="12"/>
    </row>
    <row r="1803" spans="1:43"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38"/>
      <c r="AN1803" s="138"/>
      <c r="AO1803" s="138"/>
      <c r="AP1803" s="138"/>
      <c r="AQ1803" s="12"/>
    </row>
    <row r="1804" spans="1:43"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38"/>
      <c r="AN1804" s="138"/>
      <c r="AO1804" s="138"/>
      <c r="AP1804" s="138"/>
      <c r="AQ1804" s="12"/>
    </row>
    <row r="1805" spans="1:43"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38"/>
      <c r="AN1805" s="138"/>
      <c r="AO1805" s="138"/>
      <c r="AP1805" s="138"/>
      <c r="AQ1805" s="12"/>
    </row>
    <row r="1806" spans="1:43"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38"/>
      <c r="AN1806" s="138"/>
      <c r="AO1806" s="138"/>
      <c r="AP1806" s="138"/>
      <c r="AQ1806" s="12"/>
    </row>
    <row r="1807" spans="1:43"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38"/>
      <c r="AN1807" s="138"/>
      <c r="AO1807" s="138"/>
      <c r="AP1807" s="138"/>
      <c r="AQ1807" s="12"/>
    </row>
    <row r="1808" spans="1:43"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38"/>
      <c r="AN1808" s="138"/>
      <c r="AO1808" s="138"/>
      <c r="AP1808" s="138"/>
      <c r="AQ1808" s="12"/>
    </row>
    <row r="1809" spans="1:43"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38"/>
      <c r="AN1809" s="138"/>
      <c r="AO1809" s="138"/>
      <c r="AP1809" s="138"/>
      <c r="AQ1809" s="12"/>
    </row>
    <row r="1810" spans="1:43"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38"/>
      <c r="AN1810" s="138"/>
      <c r="AO1810" s="138"/>
      <c r="AP1810" s="138"/>
      <c r="AQ1810" s="12"/>
    </row>
    <row r="1811" spans="1:43"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38"/>
      <c r="AN1811" s="138"/>
      <c r="AO1811" s="138"/>
      <c r="AP1811" s="138"/>
      <c r="AQ1811" s="12"/>
    </row>
    <row r="1812" spans="1:43"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38"/>
      <c r="AN1812" s="138"/>
      <c r="AO1812" s="138"/>
      <c r="AP1812" s="138"/>
      <c r="AQ1812" s="12"/>
    </row>
    <row r="1813" spans="1:43"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38"/>
      <c r="AN1813" s="138"/>
      <c r="AO1813" s="138"/>
      <c r="AP1813" s="138"/>
      <c r="AQ1813" s="12"/>
    </row>
    <row r="1814" spans="1:43"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8"/>
      <c r="AN1814" s="138"/>
      <c r="AO1814" s="138"/>
      <c r="AP1814" s="138"/>
      <c r="AQ1814" s="12"/>
    </row>
    <row r="1815" spans="1:43"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38"/>
      <c r="AN1815" s="138"/>
      <c r="AO1815" s="138"/>
      <c r="AP1815" s="138"/>
      <c r="AQ1815" s="12"/>
    </row>
    <row r="1816" spans="1:43"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38"/>
      <c r="AN1816" s="138"/>
      <c r="AO1816" s="138"/>
      <c r="AP1816" s="138"/>
      <c r="AQ1816" s="12"/>
    </row>
    <row r="1817" spans="1:43"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38"/>
      <c r="AN1817" s="138"/>
      <c r="AO1817" s="138"/>
      <c r="AP1817" s="138"/>
      <c r="AQ1817" s="12"/>
    </row>
    <row r="1818" spans="1:43"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38"/>
      <c r="AN1818" s="138"/>
      <c r="AO1818" s="138"/>
      <c r="AP1818" s="138"/>
      <c r="AQ1818" s="12"/>
    </row>
    <row r="1819" spans="1:43"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38"/>
      <c r="AN1819" s="138"/>
      <c r="AO1819" s="138"/>
      <c r="AP1819" s="138"/>
      <c r="AQ1819" s="12"/>
    </row>
    <row r="1820" spans="1:43"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38"/>
      <c r="AN1820" s="138"/>
      <c r="AO1820" s="138"/>
      <c r="AP1820" s="138"/>
      <c r="AQ1820" s="12"/>
    </row>
    <row r="1821" spans="1:43"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38"/>
      <c r="AN1821" s="138"/>
      <c r="AO1821" s="138"/>
      <c r="AP1821" s="138"/>
      <c r="AQ1821" s="12"/>
    </row>
    <row r="1822" spans="1:43"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38"/>
      <c r="AN1822" s="138"/>
      <c r="AO1822" s="138"/>
      <c r="AP1822" s="138"/>
      <c r="AQ1822" s="12"/>
    </row>
    <row r="1823" spans="1:43"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38"/>
      <c r="AN1823" s="138"/>
      <c r="AO1823" s="138"/>
      <c r="AP1823" s="138"/>
      <c r="AQ1823" s="12"/>
    </row>
    <row r="1824" spans="1:43"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38"/>
      <c r="AN1824" s="138"/>
      <c r="AO1824" s="138"/>
      <c r="AP1824" s="138"/>
      <c r="AQ1824" s="12"/>
    </row>
    <row r="1825" spans="1:43"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8"/>
      <c r="AN1825" s="138"/>
      <c r="AO1825" s="138"/>
      <c r="AP1825" s="138"/>
      <c r="AQ1825" s="12"/>
    </row>
    <row r="1826" spans="1:43"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38"/>
      <c r="AN1826" s="138"/>
      <c r="AO1826" s="138"/>
      <c r="AP1826" s="138"/>
      <c r="AQ1826" s="12"/>
    </row>
    <row r="1827" spans="1:43"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38"/>
      <c r="AN1827" s="138"/>
      <c r="AO1827" s="138"/>
      <c r="AP1827" s="138"/>
      <c r="AQ1827" s="12"/>
    </row>
    <row r="1828" spans="1:43"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38"/>
      <c r="AN1828" s="138"/>
      <c r="AO1828" s="138"/>
      <c r="AP1828" s="138"/>
      <c r="AQ1828" s="12"/>
    </row>
    <row r="1829" spans="1:43"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38"/>
      <c r="AN1829" s="138"/>
      <c r="AO1829" s="138"/>
      <c r="AP1829" s="138"/>
      <c r="AQ1829" s="12"/>
    </row>
    <row r="1830" spans="1:43"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38"/>
      <c r="AN1830" s="138"/>
      <c r="AO1830" s="138"/>
      <c r="AP1830" s="138"/>
      <c r="AQ1830" s="12"/>
    </row>
    <row r="1831" spans="1:43"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38"/>
      <c r="AN1831" s="138"/>
      <c r="AO1831" s="138"/>
      <c r="AP1831" s="138"/>
      <c r="AQ1831" s="12"/>
    </row>
    <row r="1832" spans="1:43"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38"/>
      <c r="AN1832" s="138"/>
      <c r="AO1832" s="138"/>
      <c r="AP1832" s="138"/>
      <c r="AQ1832" s="12"/>
    </row>
    <row r="1833" spans="1:43"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38"/>
      <c r="AN1833" s="138"/>
      <c r="AO1833" s="138"/>
      <c r="AP1833" s="138"/>
      <c r="AQ1833" s="12"/>
    </row>
    <row r="1834" spans="1:43"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38"/>
      <c r="AN1834" s="138"/>
      <c r="AO1834" s="138"/>
      <c r="AP1834" s="138"/>
      <c r="AQ1834" s="12"/>
    </row>
    <row r="1835" spans="1:43"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38"/>
      <c r="AN1835" s="138"/>
      <c r="AO1835" s="138"/>
      <c r="AP1835" s="138"/>
      <c r="AQ1835" s="12"/>
    </row>
    <row r="1836" spans="1:43"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38"/>
      <c r="AN1836" s="138"/>
      <c r="AO1836" s="138"/>
      <c r="AP1836" s="138"/>
      <c r="AQ1836" s="12"/>
    </row>
    <row r="1837" spans="1:43"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38"/>
      <c r="AN1837" s="138"/>
      <c r="AO1837" s="138"/>
      <c r="AP1837" s="138"/>
      <c r="AQ1837" s="12"/>
    </row>
    <row r="1838" spans="1:43"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38"/>
      <c r="AN1838" s="138"/>
      <c r="AO1838" s="138"/>
      <c r="AP1838" s="138"/>
      <c r="AQ1838" s="12"/>
    </row>
    <row r="1839" spans="1:43"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38"/>
      <c r="AN1839" s="138"/>
      <c r="AO1839" s="138"/>
      <c r="AP1839" s="138"/>
      <c r="AQ1839" s="12"/>
    </row>
    <row r="1840" spans="1:43"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38"/>
      <c r="AN1840" s="138"/>
      <c r="AO1840" s="138"/>
      <c r="AP1840" s="138"/>
      <c r="AQ1840" s="12"/>
    </row>
    <row r="1841" spans="1:43"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38"/>
      <c r="AN1841" s="138"/>
      <c r="AO1841" s="138"/>
      <c r="AP1841" s="138"/>
      <c r="AQ1841" s="12"/>
    </row>
    <row r="1842" spans="1:43"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38"/>
      <c r="AN1842" s="138"/>
      <c r="AO1842" s="138"/>
      <c r="AP1842" s="138"/>
      <c r="AQ1842" s="12"/>
    </row>
    <row r="1843" spans="1:43"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8"/>
      <c r="AN1843" s="138"/>
      <c r="AO1843" s="138"/>
      <c r="AP1843" s="138"/>
      <c r="AQ1843" s="12"/>
    </row>
    <row r="1844" spans="1:43"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38"/>
      <c r="AN1844" s="138"/>
      <c r="AO1844" s="138"/>
      <c r="AP1844" s="138"/>
      <c r="AQ1844" s="12"/>
    </row>
    <row r="1845" spans="1:43"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38"/>
      <c r="AN1845" s="138"/>
      <c r="AO1845" s="138"/>
      <c r="AP1845" s="138"/>
      <c r="AQ1845" s="12"/>
    </row>
    <row r="1846" spans="1:43"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38"/>
      <c r="AN1846" s="138"/>
      <c r="AO1846" s="138"/>
      <c r="AP1846" s="138"/>
      <c r="AQ1846" s="12"/>
    </row>
    <row r="1847" spans="1:43"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38"/>
      <c r="AN1847" s="138"/>
      <c r="AO1847" s="138"/>
      <c r="AP1847" s="138"/>
      <c r="AQ1847" s="12"/>
    </row>
    <row r="1848" spans="1:43"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38"/>
      <c r="AN1848" s="138"/>
      <c r="AO1848" s="138"/>
      <c r="AP1848" s="138"/>
      <c r="AQ1848" s="12"/>
    </row>
    <row r="1849" spans="1:43"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38"/>
      <c r="AN1849" s="138"/>
      <c r="AO1849" s="138"/>
      <c r="AP1849" s="138"/>
      <c r="AQ1849" s="12"/>
    </row>
    <row r="1850" spans="1:43"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38"/>
      <c r="AO1850" s="138"/>
      <c r="AP1850" s="138"/>
      <c r="AQ1850" s="12"/>
    </row>
    <row r="1851" spans="1:43"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38"/>
      <c r="AO1851" s="138"/>
      <c r="AP1851" s="138"/>
      <c r="AQ1851" s="12"/>
    </row>
    <row r="1852" spans="1:43"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38"/>
      <c r="AO1852" s="138"/>
      <c r="AP1852" s="138"/>
      <c r="AQ1852" s="12"/>
    </row>
    <row r="1853" spans="1:43"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38"/>
      <c r="AN1853" s="138"/>
      <c r="AO1853" s="138"/>
      <c r="AP1853" s="138"/>
      <c r="AQ1853" s="12"/>
    </row>
    <row r="1854" spans="1:43"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8"/>
      <c r="AN1854" s="138"/>
      <c r="AO1854" s="138"/>
      <c r="AP1854" s="138"/>
      <c r="AQ1854" s="12"/>
    </row>
    <row r="1855" spans="1:43"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38"/>
      <c r="AN1855" s="138"/>
      <c r="AO1855" s="138"/>
      <c r="AP1855" s="138"/>
      <c r="AQ1855" s="12"/>
    </row>
    <row r="1856" spans="1:43"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38"/>
      <c r="AN1856" s="138"/>
      <c r="AO1856" s="138"/>
      <c r="AP1856" s="138"/>
      <c r="AQ1856" s="12"/>
    </row>
    <row r="1857" spans="1:43"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38"/>
      <c r="AN1857" s="138"/>
      <c r="AO1857" s="138"/>
      <c r="AP1857" s="138"/>
      <c r="AQ1857" s="12"/>
    </row>
    <row r="1858" spans="1:43"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38"/>
      <c r="AN1858" s="138"/>
      <c r="AO1858" s="138"/>
      <c r="AP1858" s="138"/>
      <c r="AQ1858" s="12"/>
    </row>
    <row r="1859" spans="1:43"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38"/>
      <c r="AO1859" s="138"/>
      <c r="AP1859" s="138"/>
      <c r="AQ1859" s="12"/>
    </row>
    <row r="1860" spans="1:43"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38"/>
      <c r="AN1860" s="138"/>
      <c r="AO1860" s="138"/>
      <c r="AP1860" s="138"/>
      <c r="AQ1860" s="12"/>
    </row>
    <row r="1861" spans="1:43"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38"/>
      <c r="AN1861" s="138"/>
      <c r="AO1861" s="138"/>
      <c r="AP1861" s="138"/>
      <c r="AQ1861" s="12"/>
    </row>
    <row r="1862" spans="1:43"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38"/>
      <c r="AN1862" s="138"/>
      <c r="AO1862" s="138"/>
      <c r="AP1862" s="138"/>
      <c r="AQ1862" s="12"/>
    </row>
    <row r="1863" spans="1:43"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38"/>
      <c r="AN1863" s="138"/>
      <c r="AO1863" s="138"/>
      <c r="AP1863" s="138"/>
      <c r="AQ1863" s="12"/>
    </row>
    <row r="1864" spans="1:43"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38"/>
      <c r="AN1864" s="138"/>
      <c r="AO1864" s="138"/>
      <c r="AP1864" s="138"/>
      <c r="AQ1864" s="12"/>
    </row>
    <row r="1865" spans="1:43"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38"/>
      <c r="AN1865" s="138"/>
      <c r="AO1865" s="138"/>
      <c r="AP1865" s="138"/>
      <c r="AQ1865" s="12"/>
    </row>
    <row r="1866" spans="1:43"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38"/>
      <c r="AN1866" s="138"/>
      <c r="AO1866" s="138"/>
      <c r="AP1866" s="138"/>
      <c r="AQ1866" s="12"/>
    </row>
    <row r="1867" spans="1:43"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38"/>
      <c r="AN1867" s="138"/>
      <c r="AO1867" s="138"/>
      <c r="AP1867" s="138"/>
      <c r="AQ1867" s="12"/>
    </row>
  </sheetData>
  <sheetProtection algorithmName="SHA-512" hashValue="LBa4FUJ1mqeReCFa2HIM05Cxg9Fqzj/XY5NMcxBys3rD+3f8C7Y1wRt7/DxuEQsvqrbykFu5A2kpC1SmzUd/9w==" saltValue="O+OPtqJMWwWch5lCddfTEg==" spinCount="100000" sheet="1" objects="1" scenarios="1"/>
  <mergeCells count="6">
    <mergeCell ref="E4:AP4"/>
    <mergeCell ref="E13:AP13"/>
    <mergeCell ref="E23:AP23"/>
    <mergeCell ref="E27:AP27"/>
    <mergeCell ref="E35:AP35"/>
    <mergeCell ref="E16:AP16"/>
  </mergeCells>
  <pageMargins left="0.7" right="0.7" top="0.75" bottom="0.75" header="0.3" footer="0.3"/>
  <pageSetup orientation="portrait" horizontalDpi="1200" verticalDpi="1200" r:id="rId1"/>
  <ignoredErrors>
    <ignoredError sqref="AP13 AP35 E35:X35 E13:X13 I9:W9 AP16 AP23 AP27 E16:X16 E23:X23 E22 E27:X27 E26 E30 E29 I24:V24 I8:W8 E12 I10:W10 I11:W11 E34 I31:V31 I12:W12 E14 I14:V14 I15:V15 E17 I17:W17 E18 I18:W18 E19 I19:W19 E20 I20:W20 E21 I21:W21 I22:W22 E25 I25:V25 I26:V26 E28 I28:V28 I29:V29 I30:V30 E32 I32:V32 E33 I33:V33 I34:V34 I36:V36 I37:V37 I38:V38 I39:V3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4" t="str">
        <f ca="1">TEXT(TODAY()-30,"MMMM yyyy")</f>
        <v>October 2019</v>
      </c>
      <c r="B1" s="264"/>
      <c r="C1" s="264"/>
      <c r="D1" s="264"/>
      <c r="E1" s="264"/>
      <c r="S1" s="180" t="str">
        <f>Table!AP2</f>
        <v>Updated by Corporate Economics on November 20, 2019</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24</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38</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44</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62</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231</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70</v>
      </c>
    </row>
    <row r="2" spans="1:1233" s="27" customFormat="1" ht="24.95" customHeight="1" x14ac:dyDescent="0.25">
      <c r="A2" s="25"/>
      <c r="B2" s="26" t="s">
        <v>71</v>
      </c>
      <c r="D2" s="28"/>
      <c r="E2" s="29"/>
      <c r="F2" s="29"/>
    </row>
    <row r="3" spans="1:1233" s="31" customFormat="1" x14ac:dyDescent="0.2">
      <c r="A3" s="30" t="s">
        <v>79</v>
      </c>
      <c r="E3" s="32"/>
    </row>
    <row r="4" spans="1:1233" s="31" customFormat="1" ht="11.25" x14ac:dyDescent="0.15">
      <c r="A4" s="30" t="s">
        <v>72</v>
      </c>
      <c r="B4" s="33" t="s">
        <v>80</v>
      </c>
    </row>
    <row r="5" spans="1:1233" s="31" customFormat="1" ht="11.25" x14ac:dyDescent="0.15">
      <c r="A5" s="30" t="s">
        <v>73</v>
      </c>
      <c r="B5" s="33" t="s">
        <v>160</v>
      </c>
    </row>
    <row r="6" spans="1:1233" s="31" customFormat="1" ht="11.25" x14ac:dyDescent="0.15">
      <c r="A6" s="30" t="s">
        <v>96</v>
      </c>
      <c r="B6" s="33" t="s">
        <v>97</v>
      </c>
      <c r="G6" s="34"/>
    </row>
    <row r="7" spans="1:1233"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1233" s="38" customFormat="1" ht="11.25" x14ac:dyDescent="0.15">
      <c r="A8" s="37"/>
    </row>
    <row r="9" spans="1:1233" s="39" customFormat="1" x14ac:dyDescent="0.2"/>
    <row r="10" spans="1:1233" s="27" customFormat="1" ht="24.95" customHeight="1" x14ac:dyDescent="0.2">
      <c r="A10" s="40"/>
      <c r="B10" s="26" t="s">
        <v>75</v>
      </c>
      <c r="D10" s="28"/>
      <c r="E10" s="29"/>
      <c r="F10" s="29"/>
    </row>
    <row r="11" spans="1:1233" s="43" customFormat="1" ht="12" x14ac:dyDescent="0.25">
      <c r="A11" s="41"/>
      <c r="B11" s="42"/>
    </row>
    <row r="12" spans="1:1233" s="97" customFormat="1" x14ac:dyDescent="0.2">
      <c r="A12" s="98" t="s">
        <v>161</v>
      </c>
      <c r="B12" s="98"/>
      <c r="C12" s="98" t="s">
        <v>55</v>
      </c>
      <c r="D12" s="98" t="s">
        <v>162</v>
      </c>
      <c r="E12" s="99" t="s">
        <v>163</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124</v>
      </c>
      <c r="C14" s="50" t="s">
        <v>15</v>
      </c>
      <c r="D14" s="101" t="s">
        <v>89</v>
      </c>
      <c r="E14" s="100">
        <v>43789</v>
      </c>
      <c r="F14" s="59">
        <v>1.0037174721190256</v>
      </c>
      <c r="G14" s="59">
        <v>1.0644881792301497</v>
      </c>
      <c r="H14" s="59">
        <v>1.0570563145206435</v>
      </c>
      <c r="I14" s="59">
        <v>1.0866880711287275</v>
      </c>
      <c r="J14" s="59">
        <v>1.0916491920562654</v>
      </c>
      <c r="K14" s="59">
        <v>1.0474430067775931</v>
      </c>
      <c r="L14" s="59">
        <v>1.108510900357218</v>
      </c>
      <c r="M14" s="59">
        <v>1.1633632894251233</v>
      </c>
      <c r="N14" s="59">
        <v>1.2429239478218168</v>
      </c>
      <c r="O14" s="59">
        <v>1.3224258826423974</v>
      </c>
      <c r="P14" s="59">
        <v>1.5314594993542263</v>
      </c>
      <c r="Q14" s="59">
        <v>1.6225185913588458</v>
      </c>
      <c r="R14" s="59">
        <v>1.5458225984541718</v>
      </c>
      <c r="S14" s="59">
        <v>1.5554194733618854</v>
      </c>
      <c r="T14" s="59">
        <v>1.6332273060924996</v>
      </c>
      <c r="U14" s="59">
        <v>1.6858050329831231</v>
      </c>
      <c r="V14" s="59">
        <v>1.7875663473857495</v>
      </c>
      <c r="W14" s="59">
        <v>1.9512195121951459</v>
      </c>
      <c r="X14" s="59">
        <v>2.1196248020465491</v>
      </c>
      <c r="Y14" s="59">
        <v>2.2634621235168684</v>
      </c>
      <c r="Z14" s="59">
        <v>2.3763218670232344</v>
      </c>
      <c r="AA14" s="59">
        <v>2.4707096460875322</v>
      </c>
      <c r="AB14" s="59">
        <v>2.3746062515144217</v>
      </c>
      <c r="AC14" s="59">
        <v>2.3707287571817393</v>
      </c>
      <c r="AD14" s="59">
        <v>2.3378035520116081</v>
      </c>
      <c r="AE14" s="59">
        <v>2.2732754462132299</v>
      </c>
      <c r="AF14" s="59">
        <v>2.2569966897381777</v>
      </c>
      <c r="AG14" s="59">
        <v>2.2104757328207603</v>
      </c>
      <c r="AH14" s="59">
        <v>2.1457684008630906</v>
      </c>
      <c r="AI14" s="59">
        <v>2.0215311004784686</v>
      </c>
      <c r="AJ14" s="59">
        <v>1.8131933675295198</v>
      </c>
      <c r="AK14" s="59">
        <v>1.6421729041471211</v>
      </c>
      <c r="AL14" s="59">
        <v>1.5078658355595076</v>
      </c>
      <c r="AM14" s="59">
        <v>1.4158767772511904</v>
      </c>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125</v>
      </c>
      <c r="C15" s="50" t="s">
        <v>15</v>
      </c>
      <c r="D15" s="101" t="s">
        <v>89</v>
      </c>
      <c r="E15" s="100">
        <v>43789</v>
      </c>
      <c r="F15" s="59">
        <v>1.4395582725300837</v>
      </c>
      <c r="G15" s="59">
        <v>1.4970453053184674</v>
      </c>
      <c r="H15" s="59">
        <v>1.5217106126196978</v>
      </c>
      <c r="I15" s="59">
        <v>1.5196174756009873</v>
      </c>
      <c r="J15" s="59">
        <v>1.5046447729949231</v>
      </c>
      <c r="K15" s="59">
        <v>1.4635739954263816</v>
      </c>
      <c r="L15" s="59">
        <v>1.4555185692840311</v>
      </c>
      <c r="M15" s="59">
        <v>1.4802738832736084</v>
      </c>
      <c r="N15" s="59">
        <v>1.4981761334028398</v>
      </c>
      <c r="O15" s="59">
        <v>1.4898184893631372</v>
      </c>
      <c r="P15" s="59">
        <v>1.5663590276875583</v>
      </c>
      <c r="Q15" s="59">
        <v>1.5968841285297408</v>
      </c>
      <c r="R15" s="59">
        <v>1.5616899948160068</v>
      </c>
      <c r="S15" s="59">
        <v>1.57200155259416</v>
      </c>
      <c r="T15" s="59">
        <v>1.6345781108670687</v>
      </c>
      <c r="U15" s="59">
        <v>1.6839796115878602</v>
      </c>
      <c r="V15" s="59">
        <v>1.7594740912606488</v>
      </c>
      <c r="W15" s="59">
        <v>1.8803528881447429</v>
      </c>
      <c r="X15" s="59">
        <v>2.0329387545033217</v>
      </c>
      <c r="Y15" s="59">
        <v>2.1526796041639651</v>
      </c>
      <c r="Z15" s="59">
        <v>2.2076755230393985</v>
      </c>
      <c r="AA15" s="59">
        <v>2.2948717948717556</v>
      </c>
      <c r="AB15" s="59">
        <v>2.2589108594099461</v>
      </c>
      <c r="AC15" s="59">
        <v>2.2682256724809724</v>
      </c>
      <c r="AD15" s="59">
        <v>2.2459005933771037</v>
      </c>
      <c r="AE15" s="59">
        <v>2.1909432520221372</v>
      </c>
      <c r="AF15" s="59">
        <v>2.154980611531343</v>
      </c>
      <c r="AG15" s="59">
        <v>2.1383248730964421</v>
      </c>
      <c r="AH15" s="59">
        <v>2.1533979352713839</v>
      </c>
      <c r="AI15" s="59">
        <v>2.1174388471019379</v>
      </c>
      <c r="AJ15" s="59">
        <v>2.0365699873896581</v>
      </c>
      <c r="AK15" s="59">
        <v>1.9626344593319356</v>
      </c>
      <c r="AL15" s="59">
        <v>1.9339444932814143</v>
      </c>
      <c r="AM15" s="59">
        <v>1.8862012783556814</v>
      </c>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88</v>
      </c>
      <c r="C16" s="50" t="s">
        <v>46</v>
      </c>
      <c r="D16" s="101" t="s">
        <v>89</v>
      </c>
      <c r="E16" s="100">
        <v>43777</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v>7.4</v>
      </c>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89</v>
      </c>
      <c r="E17" s="100">
        <v>43777</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v>5.5</v>
      </c>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90</v>
      </c>
      <c r="C18" s="50" t="s">
        <v>11</v>
      </c>
      <c r="D18" s="101" t="s">
        <v>89</v>
      </c>
      <c r="E18" s="100">
        <v>43777</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v>923.1</v>
      </c>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91</v>
      </c>
      <c r="C19" s="50" t="s">
        <v>13</v>
      </c>
      <c r="D19" s="101" t="s">
        <v>89</v>
      </c>
      <c r="E19" s="100">
        <v>43766</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50390</v>
      </c>
      <c r="AK19" s="54">
        <v>50560</v>
      </c>
      <c r="AL19" s="54" t="e">
        <v>#N/A</v>
      </c>
      <c r="AM19" s="54" t="e">
        <v>#N/A</v>
      </c>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92</v>
      </c>
      <c r="C20" s="50" t="s">
        <v>15</v>
      </c>
      <c r="D20" s="101" t="s">
        <v>89</v>
      </c>
      <c r="E20" s="100">
        <v>43766</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-5.2463332079729197</v>
      </c>
      <c r="AK20" s="53">
        <v>-3.4930330215690031</v>
      </c>
      <c r="AL20" s="53" t="e">
        <v>#N/A</v>
      </c>
      <c r="AM20" s="53" t="e">
        <v>#N/A</v>
      </c>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241</v>
      </c>
      <c r="C21" s="50" t="s">
        <v>13</v>
      </c>
      <c r="D21" s="101" t="s">
        <v>89</v>
      </c>
      <c r="E21" s="100">
        <v>43766</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16140</v>
      </c>
      <c r="AK21" s="54">
        <v>16080</v>
      </c>
      <c r="AL21" s="54" t="e">
        <v>#N/A</v>
      </c>
      <c r="AM21" s="54" t="e">
        <v>#N/A</v>
      </c>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94</v>
      </c>
      <c r="C22" s="50" t="s">
        <v>15</v>
      </c>
      <c r="D22" s="101" t="s">
        <v>89</v>
      </c>
      <c r="E22" s="100">
        <v>43766</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-4.7787610619469012</v>
      </c>
      <c r="AK22" s="53">
        <v>-3.7701974865350096</v>
      </c>
      <c r="AL22" s="53" t="e">
        <v>#N/A</v>
      </c>
      <c r="AM22" s="53" t="e">
        <v>#N/A</v>
      </c>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126</v>
      </c>
      <c r="C23" s="50" t="s">
        <v>15</v>
      </c>
      <c r="D23" s="101" t="s">
        <v>89</v>
      </c>
      <c r="E23" s="100">
        <v>43781</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v>0.86593970493906713</v>
      </c>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127</v>
      </c>
      <c r="C24" s="50" t="s">
        <v>15</v>
      </c>
      <c r="D24" s="101" t="s">
        <v>89</v>
      </c>
      <c r="E24" s="100">
        <v>43781</v>
      </c>
      <c r="F24" s="53">
        <v>0.18494485713336228</v>
      </c>
      <c r="G24" s="53">
        <v>-0.90210084379382938</v>
      </c>
      <c r="H24" s="53">
        <v>-0.88553740692921545</v>
      </c>
      <c r="I24" s="53">
        <v>0.35456307096060069</v>
      </c>
      <c r="J24" s="53">
        <v>0.56933073790916833</v>
      </c>
      <c r="K24" s="53">
        <v>1.2372757437714599</v>
      </c>
      <c r="L24" s="53">
        <v>-0.67643325086406136</v>
      </c>
      <c r="M24" s="53">
        <v>-0.7418781913712591</v>
      </c>
      <c r="N24" s="53">
        <v>3.9339674837679528</v>
      </c>
      <c r="O24" s="53">
        <v>2.6363489664551487</v>
      </c>
      <c r="P24" s="53">
        <v>0.56296388328254121</v>
      </c>
      <c r="Q24" s="53">
        <v>1.7550598572428022</v>
      </c>
      <c r="R24" s="53">
        <v>1.8525419662026588</v>
      </c>
      <c r="S24" s="53">
        <v>3.4466302050789599</v>
      </c>
      <c r="T24" s="53">
        <v>3.019853578475673</v>
      </c>
      <c r="U24" s="53">
        <v>2.124400285097261</v>
      </c>
      <c r="V24" s="53">
        <v>1.0618100845103395</v>
      </c>
      <c r="W24" s="53">
        <v>1.1401448087243526</v>
      </c>
      <c r="X24" s="53">
        <v>2.1200118716155014</v>
      </c>
      <c r="Y24" s="53">
        <v>1.9859834858623193</v>
      </c>
      <c r="Z24" s="53">
        <v>-1.7015405433898678</v>
      </c>
      <c r="AA24" s="53">
        <v>0.74789487970705615</v>
      </c>
      <c r="AB24" s="53">
        <v>1.3185949220008375</v>
      </c>
      <c r="AC24" s="53">
        <v>-0.61740176783708911</v>
      </c>
      <c r="AD24" s="53">
        <v>-0.33383037528141868</v>
      </c>
      <c r="AE24" s="53">
        <v>-1.3177452463582373</v>
      </c>
      <c r="AF24" s="53">
        <v>1.2281887053048113</v>
      </c>
      <c r="AG24" s="53">
        <v>9.8778735632354397E-3</v>
      </c>
      <c r="AH24" s="53">
        <v>3.4485574297939081</v>
      </c>
      <c r="AI24" s="53">
        <v>2.7838101010734695</v>
      </c>
      <c r="AJ24" s="53">
        <v>2.5768974010867085</v>
      </c>
      <c r="AK24" s="53">
        <v>2.2991236647081026</v>
      </c>
      <c r="AL24" s="53" t="e">
        <v>#N/A</v>
      </c>
      <c r="AM24" s="53" t="e">
        <v>#N/A</v>
      </c>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128</v>
      </c>
      <c r="C25" s="50" t="s">
        <v>15</v>
      </c>
      <c r="D25" s="101" t="s">
        <v>89</v>
      </c>
      <c r="E25" s="100">
        <v>43781</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61">
        <v>4.1477640959170392</v>
      </c>
      <c r="AL25" s="61">
        <v>4.3916720884840776</v>
      </c>
      <c r="AM25" s="61">
        <v>3.7966537966537928</v>
      </c>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129</v>
      </c>
      <c r="C26" s="50" t="s">
        <v>15</v>
      </c>
      <c r="D26" s="101" t="s">
        <v>89</v>
      </c>
      <c r="E26" s="100">
        <v>43781</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61">
        <v>4.7087937285305248</v>
      </c>
      <c r="AL26" s="61">
        <v>4.9771356041242942</v>
      </c>
      <c r="AM26" s="61">
        <v>4.8768857291485945</v>
      </c>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130</v>
      </c>
      <c r="C27" s="50" t="s">
        <v>131</v>
      </c>
      <c r="D27" s="101" t="s">
        <v>89</v>
      </c>
      <c r="E27" s="100">
        <v>43781</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57.36</v>
      </c>
      <c r="AK27" s="59">
        <v>54.81</v>
      </c>
      <c r="AL27" s="59">
        <v>56.95</v>
      </c>
      <c r="AM27" s="59">
        <v>53.96</v>
      </c>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249</v>
      </c>
      <c r="C28" s="50" t="s">
        <v>250</v>
      </c>
      <c r="D28" s="101" t="s">
        <v>89</v>
      </c>
      <c r="E28" s="100">
        <v>43781</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133</v>
      </c>
      <c r="C29" s="102" t="s">
        <v>134</v>
      </c>
      <c r="D29" s="101" t="s">
        <v>89</v>
      </c>
      <c r="E29" s="100">
        <v>43781</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3">
        <v>1302.6884627689169</v>
      </c>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135</v>
      </c>
      <c r="C30" s="50" t="s">
        <v>15</v>
      </c>
      <c r="D30" s="101" t="s">
        <v>89</v>
      </c>
      <c r="E30" s="100">
        <v>43781</v>
      </c>
      <c r="F30" s="53">
        <v>1.7271058442321907</v>
      </c>
      <c r="G30" s="53">
        <v>2.1429716615351424</v>
      </c>
      <c r="H30" s="53">
        <v>2.8923956406500695</v>
      </c>
      <c r="I30" s="53">
        <v>3.3420680873621045</v>
      </c>
      <c r="J30" s="53">
        <v>4.3483923868647523</v>
      </c>
      <c r="K30" s="53">
        <v>4.0397576112642497</v>
      </c>
      <c r="L30" s="53">
        <v>3.616428134796057</v>
      </c>
      <c r="M30" s="53">
        <v>3.1937056629399052</v>
      </c>
      <c r="N30" s="53">
        <v>3.1718105037253697</v>
      </c>
      <c r="O30" s="53">
        <v>3.2791604171942268</v>
      </c>
      <c r="P30" s="53">
        <v>3.4802363543156245</v>
      </c>
      <c r="Q30" s="53">
        <v>3.3800015054249011</v>
      </c>
      <c r="R30" s="53">
        <v>2.7389834064089236</v>
      </c>
      <c r="S30" s="53">
        <v>2.8181707036457393</v>
      </c>
      <c r="T30" s="53">
        <v>2.5893710972986206</v>
      </c>
      <c r="U30" s="53">
        <v>2.0263245567183619</v>
      </c>
      <c r="V30" s="53">
        <v>2.0774576489889229</v>
      </c>
      <c r="W30" s="53">
        <v>1.9112184805750054</v>
      </c>
      <c r="X30" s="53">
        <v>2.0233618248571617</v>
      </c>
      <c r="Y30" s="53">
        <v>2.3466141342425528</v>
      </c>
      <c r="Z30" s="53">
        <v>2.0584098566305498</v>
      </c>
      <c r="AA30" s="53">
        <v>2.2255810054695235</v>
      </c>
      <c r="AB30" s="53">
        <v>1.5673920706867461</v>
      </c>
      <c r="AC30" s="53">
        <v>1.1428089989317769</v>
      </c>
      <c r="AD30" s="53">
        <v>1.5600632151157923</v>
      </c>
      <c r="AE30" s="53">
        <v>0.99405715413234397</v>
      </c>
      <c r="AF30" s="53">
        <v>1.3267244957229307</v>
      </c>
      <c r="AG30" s="53">
        <v>1.7017842481941825</v>
      </c>
      <c r="AH30" s="53">
        <v>1.5397077640648904</v>
      </c>
      <c r="AI30" s="53">
        <v>1.5604422679142305</v>
      </c>
      <c r="AJ30" s="53">
        <v>1.377665854681176</v>
      </c>
      <c r="AK30" s="53">
        <v>1.3373445281137153</v>
      </c>
      <c r="AL30" s="53" t="e">
        <v>#N/A</v>
      </c>
      <c r="AM30" s="53" t="e">
        <v>#N/A</v>
      </c>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89</v>
      </c>
      <c r="E31" s="100">
        <v>43738</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t="e">
        <v>#N/A</v>
      </c>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136</v>
      </c>
      <c r="C32" s="50" t="s">
        <v>46</v>
      </c>
      <c r="D32" s="101" t="s">
        <v>89</v>
      </c>
      <c r="E32" s="100">
        <v>43781</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137</v>
      </c>
      <c r="C33" s="50" t="s">
        <v>138</v>
      </c>
      <c r="D33" s="101" t="s">
        <v>89</v>
      </c>
      <c r="E33" s="100">
        <v>43766</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6.9429763906576012</v>
      </c>
      <c r="AH33" s="53">
        <v>6.8003267743278029</v>
      </c>
      <c r="AI33" s="53">
        <v>6.7696880950248088</v>
      </c>
      <c r="AJ33" s="53">
        <v>6.8082401020591234</v>
      </c>
      <c r="AK33" s="53">
        <v>6.8169893024950277</v>
      </c>
      <c r="AL33" s="53" t="e">
        <v>#N/A</v>
      </c>
      <c r="AM33" s="53" t="e">
        <v>#N/A</v>
      </c>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139</v>
      </c>
      <c r="C34" s="50" t="s">
        <v>140</v>
      </c>
      <c r="D34" s="101" t="s">
        <v>89</v>
      </c>
      <c r="E34" s="100">
        <v>43766</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2.7618718254033845</v>
      </c>
      <c r="AH34" s="53">
        <v>2.7507345440905211</v>
      </c>
      <c r="AI34" s="53">
        <v>2.748612537328635</v>
      </c>
      <c r="AJ34" s="53">
        <v>2.7707140401909105</v>
      </c>
      <c r="AK34" s="53">
        <v>2.7657599399491364</v>
      </c>
      <c r="AL34" s="53" t="e">
        <v>#N/A</v>
      </c>
      <c r="AM34" s="53" t="e">
        <v>#N/A</v>
      </c>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141</v>
      </c>
      <c r="D35" s="101" t="s">
        <v>89</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142</v>
      </c>
      <c r="C36" s="50" t="s">
        <v>55</v>
      </c>
      <c r="D36" s="101" t="s">
        <v>89</v>
      </c>
      <c r="E36" s="100">
        <v>43781</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143</v>
      </c>
      <c r="C37" s="50" t="s">
        <v>144</v>
      </c>
      <c r="D37" s="101" t="s">
        <v>89</v>
      </c>
      <c r="E37" s="100">
        <v>43781</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t="e">
        <v>#N/A</v>
      </c>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145</v>
      </c>
      <c r="C38" s="50" t="s">
        <v>55</v>
      </c>
      <c r="D38" s="101" t="s">
        <v>89</v>
      </c>
      <c r="E38" s="100">
        <v>43788</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146</v>
      </c>
      <c r="C39" s="50" t="s">
        <v>49</v>
      </c>
      <c r="D39" s="101" t="s">
        <v>89</v>
      </c>
      <c r="E39" s="100">
        <v>43788</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147</v>
      </c>
      <c r="D40" s="101" t="s">
        <v>89</v>
      </c>
      <c r="E40" s="100">
        <v>43788</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148</v>
      </c>
      <c r="C41" s="50" t="s">
        <v>138</v>
      </c>
      <c r="D41" s="101" t="s">
        <v>89</v>
      </c>
      <c r="E41" s="100">
        <v>43766</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6.8986014524678669</v>
      </c>
      <c r="AI41" s="53">
        <v>6.9637561938327268</v>
      </c>
      <c r="AJ41" s="53">
        <v>6.8278554456055911</v>
      </c>
      <c r="AK41" s="53">
        <v>6.8327797148038218</v>
      </c>
      <c r="AL41" s="53" t="e">
        <v>#N/A</v>
      </c>
      <c r="AM41" s="53" t="e">
        <v>#N/A</v>
      </c>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149</v>
      </c>
      <c r="C42" s="50" t="s">
        <v>138</v>
      </c>
      <c r="D42" s="101" t="s">
        <v>89</v>
      </c>
      <c r="E42" s="100">
        <v>43788</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6.4328609999999999</v>
      </c>
      <c r="AJ42" s="53">
        <v>6.3023790000000002</v>
      </c>
      <c r="AK42" s="53">
        <v>6.3058379999999996</v>
      </c>
      <c r="AL42" s="53">
        <v>6.1031570000000004</v>
      </c>
      <c r="AM42" s="53" t="e">
        <v>#N/A</v>
      </c>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150</v>
      </c>
      <c r="D43" s="101" t="s">
        <v>89</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151</v>
      </c>
      <c r="D44" s="101" t="s">
        <v>89</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152</v>
      </c>
      <c r="C45" s="50" t="s">
        <v>144</v>
      </c>
      <c r="D45" s="101" t="s">
        <v>89</v>
      </c>
      <c r="E45" s="100">
        <v>43781</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t="e">
        <v>#N/A</v>
      </c>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153</v>
      </c>
      <c r="C46" s="50" t="s">
        <v>154</v>
      </c>
      <c r="D46" s="101" t="s">
        <v>89</v>
      </c>
      <c r="E46" s="100">
        <v>43781</v>
      </c>
      <c r="F46" s="53">
        <v>211.71463999999997</v>
      </c>
      <c r="G46" s="53">
        <v>203.44859100000002</v>
      </c>
      <c r="H46" s="53">
        <v>377.489687</v>
      </c>
      <c r="I46" s="53">
        <v>262.26815899999997</v>
      </c>
      <c r="J46" s="53">
        <v>377.96681799999999</v>
      </c>
      <c r="K46" s="53">
        <v>328.27255500000001</v>
      </c>
      <c r="L46" s="53">
        <v>291.73443699999996</v>
      </c>
      <c r="M46" s="53">
        <v>340.54346100000004</v>
      </c>
      <c r="N46" s="53">
        <v>1161.7674730000001</v>
      </c>
      <c r="O46" s="53">
        <v>341.50022799999999</v>
      </c>
      <c r="P46" s="53">
        <v>379.17111599999998</v>
      </c>
      <c r="Q46" s="53">
        <v>296.10886600000003</v>
      </c>
      <c r="R46" s="53">
        <v>193.286145</v>
      </c>
      <c r="S46" s="53">
        <v>340.68530900000002</v>
      </c>
      <c r="T46" s="53">
        <v>440.93455299999999</v>
      </c>
      <c r="U46" s="53">
        <v>438.125406</v>
      </c>
      <c r="V46" s="53">
        <v>720.90606300000002</v>
      </c>
      <c r="W46" s="53">
        <v>395.63786300000004</v>
      </c>
      <c r="X46" s="53">
        <v>444.64394600000003</v>
      </c>
      <c r="Y46" s="53">
        <v>352.979963</v>
      </c>
      <c r="Z46" s="53">
        <v>271.53466600000002</v>
      </c>
      <c r="AA46" s="53">
        <v>335.27802600000001</v>
      </c>
      <c r="AB46" s="53">
        <v>381.71691499999997</v>
      </c>
      <c r="AC46" s="53">
        <v>238.20504</v>
      </c>
      <c r="AD46" s="53">
        <v>263.61203599999999</v>
      </c>
      <c r="AE46" s="53">
        <v>357.73022800000001</v>
      </c>
      <c r="AF46" s="53">
        <v>348.366939</v>
      </c>
      <c r="AG46" s="53">
        <v>393.51106600000003</v>
      </c>
      <c r="AH46" s="53">
        <v>334.38160399999998</v>
      </c>
      <c r="AI46" s="53">
        <v>360.18556100000001</v>
      </c>
      <c r="AJ46" s="53">
        <v>350.147809</v>
      </c>
      <c r="AK46" s="53">
        <v>354.86428999999998</v>
      </c>
      <c r="AL46" s="53">
        <v>407.23015599999997</v>
      </c>
      <c r="AM46" s="53">
        <v>547.55578300000002</v>
      </c>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H4" sqref="H4"/>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232</v>
      </c>
    </row>
    <row r="6" spans="1:34" s="31" customFormat="1" ht="11.25" x14ac:dyDescent="0.15">
      <c r="A6" s="30" t="s">
        <v>96</v>
      </c>
      <c r="B6" s="33" t="s">
        <v>165</v>
      </c>
      <c r="G6" s="34"/>
    </row>
    <row r="7" spans="1:34" s="36" customFormat="1" ht="18" x14ac:dyDescent="0.15">
      <c r="A7" s="35" t="s">
        <v>74</v>
      </c>
      <c r="B7" s="36" t="s">
        <v>166</v>
      </c>
      <c r="C7" s="36" t="s">
        <v>167</v>
      </c>
      <c r="D7" s="36" t="s">
        <v>168</v>
      </c>
      <c r="E7" s="36" t="s">
        <v>169</v>
      </c>
      <c r="F7" s="36" t="s">
        <v>170</v>
      </c>
      <c r="G7" s="36" t="s">
        <v>171</v>
      </c>
      <c r="H7" s="36" t="s">
        <v>172</v>
      </c>
      <c r="I7" s="36" t="s">
        <v>173</v>
      </c>
      <c r="J7" s="36" t="s">
        <v>174</v>
      </c>
      <c r="K7" s="36" t="s">
        <v>175</v>
      </c>
      <c r="L7" s="36" t="s">
        <v>176</v>
      </c>
      <c r="M7" s="36" t="s">
        <v>177</v>
      </c>
      <c r="N7" s="36" t="s">
        <v>178</v>
      </c>
      <c r="O7" s="36" t="s">
        <v>179</v>
      </c>
      <c r="P7" s="36" t="s">
        <v>180</v>
      </c>
      <c r="Q7" s="36" t="s">
        <v>181</v>
      </c>
      <c r="R7" s="36" t="s">
        <v>197</v>
      </c>
      <c r="S7" s="36" t="s">
        <v>198</v>
      </c>
      <c r="T7" s="36" t="s">
        <v>199</v>
      </c>
      <c r="U7" s="36" t="s">
        <v>200</v>
      </c>
      <c r="V7" s="36" t="s">
        <v>201</v>
      </c>
      <c r="W7" s="36" t="s">
        <v>202</v>
      </c>
      <c r="X7" s="36" t="s">
        <v>203</v>
      </c>
      <c r="Y7" s="36" t="s">
        <v>204</v>
      </c>
      <c r="Z7" s="36" t="s">
        <v>205</v>
      </c>
      <c r="AA7" s="36" t="s">
        <v>229</v>
      </c>
      <c r="AB7" s="36" t="s">
        <v>206</v>
      </c>
      <c r="AC7" s="36" t="s">
        <v>207</v>
      </c>
      <c r="AD7" s="36" t="s">
        <v>208</v>
      </c>
      <c r="AE7" s="36" t="s">
        <v>209</v>
      </c>
      <c r="AF7" s="36" t="s">
        <v>210</v>
      </c>
      <c r="AG7" s="36" t="s">
        <v>211</v>
      </c>
      <c r="AH7" s="36" t="s">
        <v>212</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97" customFormat="1" x14ac:dyDescent="0.2">
      <c r="A12" s="98" t="s">
        <v>161</v>
      </c>
      <c r="B12" s="98"/>
      <c r="C12" s="98" t="s">
        <v>55</v>
      </c>
      <c r="D12" s="98" t="s">
        <v>162</v>
      </c>
      <c r="E12" s="99" t="s">
        <v>163</v>
      </c>
      <c r="F12" s="108">
        <v>42005</v>
      </c>
      <c r="G12" s="108">
        <v>42370</v>
      </c>
      <c r="H12" s="108">
        <v>42736</v>
      </c>
      <c r="I12" s="108">
        <v>43101</v>
      </c>
    </row>
    <row r="13" spans="1:34" x14ac:dyDescent="0.2">
      <c r="E13" s="100"/>
    </row>
    <row r="14" spans="1:34" x14ac:dyDescent="0.2">
      <c r="A14" s="50" t="s">
        <v>182</v>
      </c>
      <c r="C14" s="50" t="s">
        <v>15</v>
      </c>
      <c r="D14" s="101" t="s">
        <v>183</v>
      </c>
      <c r="E14" s="100">
        <v>43483</v>
      </c>
      <c r="F14" s="59">
        <v>1.161403729047672</v>
      </c>
      <c r="G14" s="59">
        <v>0.97430805510736462</v>
      </c>
      <c r="H14" s="59">
        <v>1.622518591358868</v>
      </c>
      <c r="I14" s="59">
        <v>2.3707287571817171</v>
      </c>
    </row>
    <row r="15" spans="1:34" x14ac:dyDescent="0.2">
      <c r="A15" s="50" t="s">
        <v>184</v>
      </c>
      <c r="C15" s="50" t="s">
        <v>15</v>
      </c>
      <c r="D15" s="101" t="s">
        <v>183</v>
      </c>
      <c r="E15" s="100">
        <v>43483</v>
      </c>
      <c r="F15" s="53">
        <v>1.1252413609427858</v>
      </c>
      <c r="G15" s="53">
        <v>1.4287595470107828</v>
      </c>
      <c r="H15" s="53">
        <v>1.5968841285296964</v>
      </c>
      <c r="I15" s="53">
        <v>2.2682256724810168</v>
      </c>
    </row>
    <row r="16" spans="1:34" x14ac:dyDescent="0.2">
      <c r="A16" s="50" t="s">
        <v>240</v>
      </c>
      <c r="C16" s="50" t="s">
        <v>7</v>
      </c>
      <c r="D16" s="101" t="s">
        <v>183</v>
      </c>
      <c r="E16" s="100">
        <v>43476</v>
      </c>
      <c r="F16" s="53">
        <v>6.3</v>
      </c>
      <c r="G16" s="53">
        <v>9.1999999999999993</v>
      </c>
      <c r="H16" s="53">
        <v>8.4</v>
      </c>
      <c r="I16" s="53">
        <v>7.6</v>
      </c>
    </row>
    <row r="17" spans="1:9" x14ac:dyDescent="0.2">
      <c r="A17" s="50" t="s">
        <v>185</v>
      </c>
      <c r="C17" s="50" t="s">
        <v>46</v>
      </c>
      <c r="D17" s="101" t="s">
        <v>183</v>
      </c>
      <c r="E17" s="100">
        <v>43469</v>
      </c>
      <c r="F17" s="53">
        <v>6.8666666666667</v>
      </c>
      <c r="G17" s="53">
        <v>7.0250000000000004</v>
      </c>
      <c r="H17" s="53">
        <v>6.3</v>
      </c>
      <c r="I17" s="53">
        <v>5.8</v>
      </c>
    </row>
    <row r="18" spans="1:9" x14ac:dyDescent="0.2">
      <c r="A18" s="50" t="s">
        <v>186</v>
      </c>
      <c r="D18" s="101" t="s">
        <v>183</v>
      </c>
      <c r="E18" s="100">
        <v>43469</v>
      </c>
      <c r="F18" s="54">
        <v>876.1</v>
      </c>
      <c r="G18" s="54">
        <v>861</v>
      </c>
      <c r="H18" s="54">
        <v>884.3</v>
      </c>
      <c r="I18" s="54">
        <v>892.5</v>
      </c>
    </row>
    <row r="19" spans="1:9" x14ac:dyDescent="0.2">
      <c r="A19" s="50" t="s">
        <v>187</v>
      </c>
      <c r="C19" s="50" t="s">
        <v>13</v>
      </c>
      <c r="D19" s="101" t="s">
        <v>183</v>
      </c>
      <c r="E19" s="100">
        <v>43648</v>
      </c>
      <c r="F19" s="54">
        <v>50830</v>
      </c>
      <c r="G19" s="54">
        <v>85735</v>
      </c>
      <c r="H19" s="54">
        <v>72511.666666666672</v>
      </c>
      <c r="I19" s="54">
        <v>54105</v>
      </c>
    </row>
    <row r="20" spans="1:9" x14ac:dyDescent="0.2">
      <c r="A20" s="50" t="s">
        <v>188</v>
      </c>
      <c r="C20" s="50" t="s">
        <v>15</v>
      </c>
      <c r="D20" s="101" t="s">
        <v>183</v>
      </c>
      <c r="E20" s="100">
        <v>43648</v>
      </c>
      <c r="F20" s="59">
        <v>67.880439270085049</v>
      </c>
      <c r="G20" s="59">
        <v>68.670076726342714</v>
      </c>
      <c r="H20" s="59">
        <v>-15.423494877626787</v>
      </c>
      <c r="I20" s="59">
        <v>-25.384420897786562</v>
      </c>
    </row>
    <row r="21" spans="1:9" x14ac:dyDescent="0.2">
      <c r="A21" s="50" t="s">
        <v>189</v>
      </c>
      <c r="C21" s="50" t="s">
        <v>13</v>
      </c>
      <c r="D21" s="101" t="s">
        <v>183</v>
      </c>
      <c r="E21" s="100">
        <v>43651</v>
      </c>
      <c r="F21" s="54">
        <v>16354.166666666666</v>
      </c>
      <c r="G21" s="54">
        <v>28089.166666666668</v>
      </c>
      <c r="H21" s="54">
        <v>24750.833333333332</v>
      </c>
      <c r="I21" s="54">
        <v>17529.166666666668</v>
      </c>
    </row>
    <row r="22" spans="1:9" x14ac:dyDescent="0.2">
      <c r="A22" s="50" t="s">
        <v>190</v>
      </c>
      <c r="C22" s="50" t="s">
        <v>15</v>
      </c>
      <c r="D22" s="101" t="s">
        <v>183</v>
      </c>
      <c r="E22" s="100">
        <v>43651</v>
      </c>
      <c r="F22" s="59">
        <v>63.528039330055819</v>
      </c>
      <c r="G22" s="59">
        <v>71.755414012738868</v>
      </c>
      <c r="H22" s="59">
        <v>-11.884771709140541</v>
      </c>
      <c r="I22" s="59">
        <v>-29.177468772095207</v>
      </c>
    </row>
    <row r="23" spans="1:9" x14ac:dyDescent="0.2">
      <c r="A23" s="50" t="s">
        <v>191</v>
      </c>
      <c r="C23" s="50" t="s">
        <v>15</v>
      </c>
      <c r="D23" s="101" t="s">
        <v>183</v>
      </c>
      <c r="E23" s="100">
        <v>43469</v>
      </c>
      <c r="F23" s="59">
        <v>3.3670233261211102</v>
      </c>
      <c r="G23" s="59">
        <v>1.8838709677419407</v>
      </c>
      <c r="H23" s="59">
        <v>1.35652369694923</v>
      </c>
      <c r="I23" s="59">
        <v>2.4823679680124444</v>
      </c>
    </row>
    <row r="24" spans="1:9" x14ac:dyDescent="0.2">
      <c r="A24" s="50" t="s">
        <v>192</v>
      </c>
      <c r="C24" s="50" t="s">
        <v>15</v>
      </c>
      <c r="D24" s="101" t="s">
        <v>183</v>
      </c>
      <c r="E24" s="100">
        <v>43556</v>
      </c>
      <c r="F24" s="53">
        <v>1.9362977780374546</v>
      </c>
      <c r="G24" s="53">
        <v>-1.5828588574300473</v>
      </c>
      <c r="H24" s="53">
        <v>0.65897399813517055</v>
      </c>
      <c r="I24" s="53">
        <v>1.3653228710378329</v>
      </c>
    </row>
    <row r="25" spans="1:9" x14ac:dyDescent="0.2">
      <c r="A25" s="50" t="s">
        <v>193</v>
      </c>
      <c r="C25" s="50" t="s">
        <v>15</v>
      </c>
      <c r="D25" s="101" t="s">
        <v>183</v>
      </c>
      <c r="E25" s="100">
        <v>43469</v>
      </c>
      <c r="F25" s="53">
        <v>3.4208707671043781</v>
      </c>
      <c r="G25" s="53">
        <v>1.9935404833500314</v>
      </c>
      <c r="H25" s="53">
        <v>0.44496614981435201</v>
      </c>
      <c r="I25" s="53">
        <v>1.7719798885718285</v>
      </c>
    </row>
    <row r="26" spans="1:9" x14ac:dyDescent="0.2">
      <c r="A26" s="50" t="s">
        <v>194</v>
      </c>
      <c r="C26" s="50" t="s">
        <v>15</v>
      </c>
      <c r="D26" s="101" t="s">
        <v>183</v>
      </c>
      <c r="E26" s="100">
        <v>43469</v>
      </c>
      <c r="F26" s="59">
        <v>2.5889547644417421</v>
      </c>
      <c r="G26" s="59">
        <v>1.0939161042471834</v>
      </c>
      <c r="H26" s="59">
        <v>0.49446190952890934</v>
      </c>
      <c r="I26" s="59">
        <v>1.5776676936385625</v>
      </c>
    </row>
    <row r="27" spans="1:9" x14ac:dyDescent="0.2">
      <c r="A27" s="50" t="s">
        <v>195</v>
      </c>
      <c r="C27" s="50" t="s">
        <v>131</v>
      </c>
      <c r="D27" s="101" t="s">
        <v>183</v>
      </c>
      <c r="E27" s="100">
        <v>43469</v>
      </c>
      <c r="F27" s="53">
        <v>48.688333333333333</v>
      </c>
      <c r="G27" s="53">
        <v>43.144166666666671</v>
      </c>
      <c r="H27" s="53">
        <v>50.884166666666665</v>
      </c>
      <c r="I27" s="53">
        <v>64.938333333333333</v>
      </c>
    </row>
    <row r="28" spans="1:9" x14ac:dyDescent="0.2">
      <c r="A28" s="50" t="s">
        <v>251</v>
      </c>
      <c r="C28" s="50" t="s">
        <v>250</v>
      </c>
      <c r="D28" s="101" t="s">
        <v>183</v>
      </c>
      <c r="E28" s="100">
        <v>43718</v>
      </c>
      <c r="F28" s="60" t="e">
        <v>#N/A</v>
      </c>
      <c r="G28" s="60" t="e">
        <v>#N/A</v>
      </c>
      <c r="H28" s="60" t="e">
        <v>#N/A</v>
      </c>
      <c r="I28" s="60">
        <v>1.472504</v>
      </c>
    </row>
    <row r="29" spans="1:9" x14ac:dyDescent="0.2">
      <c r="A29" s="50" t="s">
        <v>196</v>
      </c>
      <c r="D29" s="101" t="s">
        <v>183</v>
      </c>
      <c r="E29" s="100">
        <v>43714</v>
      </c>
      <c r="F29" s="54">
        <v>1230.915</v>
      </c>
      <c r="G29" s="54">
        <v>1235.171</v>
      </c>
      <c r="H29" s="54">
        <v>1246.337</v>
      </c>
      <c r="I29" s="54">
        <v>1267.3440000000001</v>
      </c>
    </row>
    <row r="30" spans="1:9" x14ac:dyDescent="0.2">
      <c r="A30" s="50" t="s">
        <v>213</v>
      </c>
      <c r="C30" s="50" t="s">
        <v>15</v>
      </c>
      <c r="D30" s="101" t="s">
        <v>183</v>
      </c>
      <c r="E30" s="100">
        <v>43781</v>
      </c>
      <c r="F30" s="53">
        <v>0.82303019695433299</v>
      </c>
      <c r="G30" s="53">
        <v>1.0930356888972925</v>
      </c>
      <c r="H30" s="53">
        <v>3.2173194173058528</v>
      </c>
      <c r="I30" s="53">
        <v>2.123704421782624</v>
      </c>
    </row>
    <row r="31" spans="1:9" x14ac:dyDescent="0.2">
      <c r="A31" s="50" t="s">
        <v>214</v>
      </c>
      <c r="C31" s="50" t="s">
        <v>46</v>
      </c>
      <c r="D31" s="101" t="s">
        <v>183</v>
      </c>
      <c r="E31" s="100">
        <v>43468</v>
      </c>
      <c r="F31" s="59">
        <v>2.7749999999999999</v>
      </c>
      <c r="G31" s="59">
        <v>2.6999999999999997</v>
      </c>
      <c r="H31" s="59">
        <v>2.9083333333333332</v>
      </c>
      <c r="I31" s="59">
        <v>3.6375000000000006</v>
      </c>
    </row>
    <row r="32" spans="1:9" x14ac:dyDescent="0.2">
      <c r="A32" s="50" t="s">
        <v>136</v>
      </c>
      <c r="C32" s="50" t="s">
        <v>46</v>
      </c>
      <c r="D32" s="101" t="s">
        <v>183</v>
      </c>
      <c r="E32" s="100">
        <v>43468</v>
      </c>
      <c r="F32" s="60">
        <v>0.875</v>
      </c>
      <c r="G32" s="60">
        <v>0.75</v>
      </c>
      <c r="H32" s="60">
        <v>0.95833333333333337</v>
      </c>
      <c r="I32" s="60">
        <v>1.6875</v>
      </c>
    </row>
    <row r="33" spans="1:9" x14ac:dyDescent="0.2">
      <c r="A33" s="50" t="s">
        <v>215</v>
      </c>
      <c r="C33" s="50" t="s">
        <v>138</v>
      </c>
      <c r="D33" s="101" t="s">
        <v>183</v>
      </c>
      <c r="E33" s="100">
        <v>43573</v>
      </c>
      <c r="F33" s="53">
        <v>75.748784791611953</v>
      </c>
      <c r="G33" s="53">
        <v>74.896253553474452</v>
      </c>
      <c r="H33" s="53">
        <v>80.209418980292426</v>
      </c>
      <c r="I33" s="53">
        <v>81.80024552027443</v>
      </c>
    </row>
    <row r="34" spans="1:9" x14ac:dyDescent="0.2">
      <c r="A34" s="50" t="s">
        <v>216</v>
      </c>
      <c r="D34" s="101" t="s">
        <v>183</v>
      </c>
      <c r="E34" s="100">
        <v>43573</v>
      </c>
      <c r="F34" s="59">
        <v>29.773210735398408</v>
      </c>
      <c r="G34" s="59">
        <v>29.321695247980188</v>
      </c>
      <c r="H34" s="59">
        <v>31.730509530535723</v>
      </c>
      <c r="I34" s="59">
        <v>31.858031927935311</v>
      </c>
    </row>
    <row r="35" spans="1:9" x14ac:dyDescent="0.2">
      <c r="A35" s="50" t="s">
        <v>217</v>
      </c>
      <c r="D35" s="101" t="s">
        <v>183</v>
      </c>
      <c r="E35" s="100">
        <v>43217</v>
      </c>
      <c r="F35" s="53">
        <v>98.22574490833334</v>
      </c>
      <c r="G35" s="53">
        <v>97.029616783333339</v>
      </c>
      <c r="H35" s="53">
        <v>114.17845825000001</v>
      </c>
      <c r="I35" s="53" t="e">
        <v>#N/A</v>
      </c>
    </row>
    <row r="36" spans="1:9" x14ac:dyDescent="0.2">
      <c r="A36" s="50" t="s">
        <v>218</v>
      </c>
      <c r="C36" s="50" t="s">
        <v>55</v>
      </c>
      <c r="D36" s="101" t="s">
        <v>183</v>
      </c>
      <c r="E36" s="100">
        <v>43476</v>
      </c>
      <c r="F36" s="54">
        <v>13033</v>
      </c>
      <c r="G36" s="54">
        <v>9245</v>
      </c>
      <c r="H36" s="54">
        <v>11534</v>
      </c>
      <c r="I36" s="54">
        <v>10971</v>
      </c>
    </row>
    <row r="37" spans="1:9" x14ac:dyDescent="0.2">
      <c r="A37" s="50" t="s">
        <v>219</v>
      </c>
      <c r="C37" s="50" t="s">
        <v>144</v>
      </c>
      <c r="D37" s="101" t="s">
        <v>183</v>
      </c>
      <c r="E37" s="100">
        <v>43504</v>
      </c>
      <c r="F37" s="54">
        <v>4280</v>
      </c>
      <c r="G37" s="54">
        <v>5427</v>
      </c>
      <c r="H37" s="54">
        <v>5008</v>
      </c>
      <c r="I37" s="54">
        <v>4925</v>
      </c>
    </row>
    <row r="38" spans="1:9" x14ac:dyDescent="0.2">
      <c r="A38" s="50" t="s">
        <v>220</v>
      </c>
      <c r="C38" s="50" t="s">
        <v>55</v>
      </c>
      <c r="D38" s="101" t="s">
        <v>183</v>
      </c>
      <c r="E38" s="100">
        <v>43480</v>
      </c>
      <c r="F38" s="54">
        <v>23993</v>
      </c>
      <c r="G38" s="54">
        <v>22522</v>
      </c>
      <c r="H38" s="54">
        <v>23869</v>
      </c>
      <c r="I38" s="54">
        <v>20534</v>
      </c>
    </row>
    <row r="39" spans="1:9" x14ac:dyDescent="0.2">
      <c r="A39" s="50" t="s">
        <v>230</v>
      </c>
      <c r="D39" s="101" t="s">
        <v>183</v>
      </c>
      <c r="E39" s="100">
        <v>43480</v>
      </c>
      <c r="F39" s="53">
        <v>451.74266666666671</v>
      </c>
      <c r="G39" s="53">
        <v>462.2163333333333</v>
      </c>
      <c r="H39" s="53">
        <v>463.4635833333333</v>
      </c>
      <c r="I39" s="53">
        <v>458.09333333333331</v>
      </c>
    </row>
    <row r="40" spans="1:9" x14ac:dyDescent="0.2">
      <c r="A40" s="50" t="s">
        <v>221</v>
      </c>
      <c r="C40" s="50" t="s">
        <v>222</v>
      </c>
      <c r="D40" s="101" t="s">
        <v>183</v>
      </c>
      <c r="E40" s="100">
        <v>43480</v>
      </c>
      <c r="F40" s="59">
        <v>56.453407826875299</v>
      </c>
      <c r="G40" s="59">
        <v>56.88903848107153</v>
      </c>
      <c r="H40" s="59">
        <v>55.729323277533702</v>
      </c>
      <c r="I40" s="59">
        <v>48.551835159564263</v>
      </c>
    </row>
    <row r="41" spans="1:9" x14ac:dyDescent="0.2">
      <c r="A41" s="50" t="s">
        <v>223</v>
      </c>
      <c r="C41" s="50" t="s">
        <v>138</v>
      </c>
      <c r="D41" s="101" t="s">
        <v>183</v>
      </c>
      <c r="E41" s="100">
        <v>43620</v>
      </c>
      <c r="F41" s="53">
        <v>79.593267770428525</v>
      </c>
      <c r="G41" s="53">
        <v>71.554266115944003</v>
      </c>
      <c r="H41" s="53">
        <v>78.864432539013535</v>
      </c>
      <c r="I41" s="53">
        <v>82.896284906649413</v>
      </c>
    </row>
    <row r="42" spans="1:9" x14ac:dyDescent="0.2">
      <c r="A42" s="50" t="s">
        <v>224</v>
      </c>
      <c r="C42" s="50" t="s">
        <v>138</v>
      </c>
      <c r="D42" s="101" t="s">
        <v>183</v>
      </c>
      <c r="E42" s="100">
        <v>43620</v>
      </c>
      <c r="F42" s="53">
        <v>68.268101000000001</v>
      </c>
      <c r="G42" s="53">
        <v>63.020004</v>
      </c>
      <c r="H42" s="53">
        <v>71.650746999999996</v>
      </c>
      <c r="I42" s="53">
        <v>76.832944000000012</v>
      </c>
    </row>
    <row r="43" spans="1:9" x14ac:dyDescent="0.2">
      <c r="A43" s="50" t="s">
        <v>225</v>
      </c>
      <c r="D43" s="101" t="s">
        <v>183</v>
      </c>
      <c r="E43" s="100">
        <v>43469</v>
      </c>
      <c r="F43" s="54">
        <v>3756</v>
      </c>
      <c r="G43" s="54">
        <v>3795</v>
      </c>
      <c r="H43" s="54">
        <v>3449</v>
      </c>
      <c r="I43" s="54">
        <v>3114</v>
      </c>
    </row>
    <row r="44" spans="1:9" x14ac:dyDescent="0.2">
      <c r="A44" s="50" t="s">
        <v>226</v>
      </c>
      <c r="D44" s="101" t="s">
        <v>183</v>
      </c>
      <c r="E44" s="100">
        <v>43469</v>
      </c>
      <c r="F44" s="54">
        <v>2453</v>
      </c>
      <c r="G44" s="54">
        <v>2435</v>
      </c>
      <c r="H44" s="54">
        <v>2220</v>
      </c>
      <c r="I44" s="54">
        <v>2209</v>
      </c>
    </row>
    <row r="45" spans="1:9" x14ac:dyDescent="0.2">
      <c r="A45" s="50" t="s">
        <v>227</v>
      </c>
      <c r="C45" s="50" t="s">
        <v>144</v>
      </c>
      <c r="D45" s="101" t="s">
        <v>183</v>
      </c>
      <c r="E45" s="100">
        <v>43504</v>
      </c>
      <c r="F45" s="54">
        <v>95</v>
      </c>
      <c r="G45" s="54">
        <v>121</v>
      </c>
      <c r="H45" s="54">
        <v>131</v>
      </c>
      <c r="I45" s="54">
        <v>162</v>
      </c>
    </row>
    <row r="46" spans="1:9" x14ac:dyDescent="0.2">
      <c r="A46" s="50" t="s">
        <v>228</v>
      </c>
      <c r="C46" s="50" t="s">
        <v>154</v>
      </c>
      <c r="D46" s="101" t="s">
        <v>183</v>
      </c>
      <c r="E46" s="100">
        <v>43781</v>
      </c>
      <c r="F46" s="53">
        <v>6226.5477600000004</v>
      </c>
      <c r="G46" s="53">
        <v>4584.7849479999995</v>
      </c>
      <c r="H46" s="53">
        <v>4571.9860310000004</v>
      </c>
      <c r="I46" s="53">
        <v>4553.9338949999992</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124</v>
      </c>
      <c r="D1" s="189" t="s">
        <v>125</v>
      </c>
      <c r="F1" s="189" t="s">
        <v>88</v>
      </c>
      <c r="H1" s="189" t="s">
        <v>8</v>
      </c>
      <c r="J1" s="189" t="s">
        <v>90</v>
      </c>
      <c r="L1" s="189" t="s">
        <v>91</v>
      </c>
      <c r="N1" s="189" t="s">
        <v>92</v>
      </c>
      <c r="P1" s="189" t="s">
        <v>93</v>
      </c>
      <c r="R1" s="189" t="s">
        <v>94</v>
      </c>
      <c r="T1" s="189" t="s">
        <v>126</v>
      </c>
      <c r="V1" s="189" t="s">
        <v>127</v>
      </c>
      <c r="X1" s="189" t="s">
        <v>128</v>
      </c>
      <c r="Z1" s="189" t="s">
        <v>129</v>
      </c>
      <c r="AB1" s="189" t="s">
        <v>130</v>
      </c>
      <c r="AD1" s="189" t="s">
        <v>132</v>
      </c>
      <c r="AF1" s="189" t="s">
        <v>133</v>
      </c>
      <c r="AH1" s="189" t="s">
        <v>135</v>
      </c>
      <c r="AJ1" s="189" t="s">
        <v>40</v>
      </c>
      <c r="AL1" s="189" t="s">
        <v>136</v>
      </c>
      <c r="AN1" s="189" t="s">
        <v>137</v>
      </c>
      <c r="AP1" s="189" t="s">
        <v>139</v>
      </c>
      <c r="AR1" s="189" t="s">
        <v>51</v>
      </c>
      <c r="AT1" s="189" t="s">
        <v>142</v>
      </c>
      <c r="AV1" s="189" t="s">
        <v>143</v>
      </c>
      <c r="AX1" s="189" t="s">
        <v>145</v>
      </c>
      <c r="AZ1" s="189" t="s">
        <v>146</v>
      </c>
      <c r="BB1" s="189" t="s">
        <v>147</v>
      </c>
      <c r="BD1" s="189" t="s">
        <v>148</v>
      </c>
      <c r="BF1" s="189" t="s">
        <v>149</v>
      </c>
      <c r="BH1" s="189" t="s">
        <v>150</v>
      </c>
      <c r="BJ1" s="189" t="s">
        <v>151</v>
      </c>
      <c r="BL1" s="189" t="s">
        <v>152</v>
      </c>
      <c r="BN1" s="189" t="s">
        <v>153</v>
      </c>
    </row>
    <row r="2" spans="1:67" x14ac:dyDescent="0.25">
      <c r="B2" t="s">
        <v>15</v>
      </c>
      <c r="D2" t="s">
        <v>15</v>
      </c>
      <c r="F2" t="s">
        <v>46</v>
      </c>
      <c r="H2" t="s">
        <v>46</v>
      </c>
      <c r="J2" t="s">
        <v>11</v>
      </c>
      <c r="L2" t="s">
        <v>13</v>
      </c>
      <c r="N2" t="s">
        <v>15</v>
      </c>
      <c r="P2" t="s">
        <v>13</v>
      </c>
      <c r="R2" t="s">
        <v>15</v>
      </c>
      <c r="T2" t="s">
        <v>15</v>
      </c>
      <c r="V2" t="s">
        <v>15</v>
      </c>
      <c r="X2" t="s">
        <v>15</v>
      </c>
      <c r="Z2" t="s">
        <v>15</v>
      </c>
      <c r="AB2" t="s">
        <v>131</v>
      </c>
      <c r="AD2" t="s">
        <v>26</v>
      </c>
      <c r="AF2" s="105" t="s">
        <v>164</v>
      </c>
      <c r="AG2" s="105"/>
      <c r="AH2" t="s">
        <v>15</v>
      </c>
      <c r="AJ2" t="s">
        <v>46</v>
      </c>
      <c r="AL2" t="s">
        <v>46</v>
      </c>
      <c r="AN2" t="s">
        <v>138</v>
      </c>
      <c r="AP2" t="s">
        <v>140</v>
      </c>
      <c r="AR2" t="s">
        <v>141</v>
      </c>
      <c r="AT2" t="s">
        <v>55</v>
      </c>
      <c r="AV2" t="s">
        <v>144</v>
      </c>
      <c r="AX2" t="s">
        <v>55</v>
      </c>
      <c r="AZ2" t="s">
        <v>49</v>
      </c>
      <c r="BD2" t="s">
        <v>138</v>
      </c>
      <c r="BF2" t="s">
        <v>138</v>
      </c>
      <c r="BL2" t="s">
        <v>144</v>
      </c>
      <c r="BN2" t="s">
        <v>154</v>
      </c>
    </row>
    <row r="3" spans="1:67" x14ac:dyDescent="0.25">
      <c r="A3" t="s">
        <v>95</v>
      </c>
      <c r="B3" t="s">
        <v>98</v>
      </c>
      <c r="D3" t="s">
        <v>99</v>
      </c>
      <c r="F3" t="s">
        <v>81</v>
      </c>
      <c r="H3" t="s">
        <v>82</v>
      </c>
      <c r="J3" t="s">
        <v>83</v>
      </c>
      <c r="L3" t="s">
        <v>84</v>
      </c>
      <c r="N3" t="s">
        <v>85</v>
      </c>
      <c r="P3" t="s">
        <v>86</v>
      </c>
      <c r="R3" t="s">
        <v>87</v>
      </c>
      <c r="T3" t="s">
        <v>100</v>
      </c>
      <c r="V3" t="s">
        <v>101</v>
      </c>
      <c r="X3" t="s">
        <v>102</v>
      </c>
      <c r="Z3" t="s">
        <v>103</v>
      </c>
      <c r="AB3" t="s">
        <v>104</v>
      </c>
      <c r="AD3" t="s">
        <v>105</v>
      </c>
      <c r="AF3" t="s">
        <v>106</v>
      </c>
      <c r="AH3" t="s">
        <v>107</v>
      </c>
      <c r="AJ3" t="s">
        <v>108</v>
      </c>
      <c r="AL3" t="s">
        <v>109</v>
      </c>
      <c r="AN3" t="s">
        <v>110</v>
      </c>
      <c r="AP3" t="s">
        <v>111</v>
      </c>
      <c r="AR3" t="s">
        <v>112</v>
      </c>
      <c r="AT3" t="s">
        <v>113</v>
      </c>
      <c r="AV3" t="s">
        <v>114</v>
      </c>
      <c r="AX3" t="s">
        <v>115</v>
      </c>
      <c r="AZ3" t="s">
        <v>116</v>
      </c>
      <c r="BB3" t="s">
        <v>117</v>
      </c>
      <c r="BD3" t="s">
        <v>118</v>
      </c>
      <c r="BF3" t="s">
        <v>119</v>
      </c>
      <c r="BH3" t="s">
        <v>120</v>
      </c>
      <c r="BJ3" t="s">
        <v>121</v>
      </c>
      <c r="BL3" t="s">
        <v>122</v>
      </c>
      <c r="BN3" t="s">
        <v>123</v>
      </c>
    </row>
    <row r="4" spans="1:67" x14ac:dyDescent="0.25">
      <c r="A4" s="188">
        <v>42736</v>
      </c>
      <c r="B4" t="s">
        <v>98</v>
      </c>
      <c r="C4" s="104">
        <f>VLOOKUP($A16,dXdata!DATA,MATCH(B$3,dXdata!IDS,0) + 1,FALSE)</f>
        <v>1.5458225984541718</v>
      </c>
      <c r="D4" s="56">
        <f>VLOOKUP($A4,dXdata!DATA,MATCH(D$3,dXdata!IDS,0) + 1,FALSE)</f>
        <v>1.4395582725300837</v>
      </c>
      <c r="E4" s="56">
        <f>VLOOKUP($A16,dXdata!DATA,MATCH(D$3,dXdata!IDS,0) + 1,FALSE)</f>
        <v>1.5616899948160068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0.18494485713336228</v>
      </c>
      <c r="W4" s="56">
        <f>VLOOKUP($A16,dXdata!DATA,MATCH(V$3,dXdata!IDS,0) + 1,FALSE)</f>
        <v>1.8525419662026588</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1.7271058442321907</v>
      </c>
      <c r="AI4" s="56">
        <f>VLOOKUP($A16,dXdata!DATA,MATCH(AH$3,dXdata!IDS,0) + 1,FALSE)</f>
        <v>2.7389834064089236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211.71463999999997</v>
      </c>
      <c r="BO4" s="56">
        <f>VLOOKUP($A16,dXdata!DATA,MATCH(BN$3,dXdata!IDS,0) + 1,FALSE)</f>
        <v>193.286145</v>
      </c>
    </row>
    <row r="5" spans="1:67" x14ac:dyDescent="0.25">
      <c r="A5" s="188">
        <v>42767</v>
      </c>
      <c r="B5" s="104">
        <f>VLOOKUP($A5,dXdata!DATA,MATCH(B$3,dXdata!IDS,0) + 1,FALSE)</f>
        <v>1.0644881792301497</v>
      </c>
      <c r="C5" s="104">
        <f>VLOOKUP($A17,dXdata!DATA,MATCH(B$3,dXdata!IDS,0) + 1,FALSE)</f>
        <v>1.5554194733618854</v>
      </c>
      <c r="D5" s="56">
        <f>VLOOKUP($A5,dXdata!DATA,MATCH(D$3,dXdata!IDS,0) + 1,FALSE)</f>
        <v>1.4970453053184674</v>
      </c>
      <c r="E5" s="56">
        <f>VLOOKUP($A17,dXdata!DATA,MATCH(D$3,dXdata!IDS,0) + 1,FALSE)</f>
        <v>1.57200155259416</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-0.90210084379382938</v>
      </c>
      <c r="W5" s="56">
        <f>VLOOKUP($A17,dXdata!DATA,MATCH(V$3,dXdata!IDS,0) + 1,FALSE)</f>
        <v>3.4466302050789599</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2.1429716615351424</v>
      </c>
      <c r="AI5" s="56">
        <f>VLOOKUP($A17,dXdata!DATA,MATCH(AH$3,dXdata!IDS,0) + 1,FALSE)</f>
        <v>2.8181707036457393</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203.44859100000002</v>
      </c>
      <c r="BO5" s="56">
        <f>VLOOKUP($A17,dXdata!DATA,MATCH(BN$3,dXdata!IDS,0) + 1,FALSE)</f>
        <v>340.68530900000002</v>
      </c>
    </row>
    <row r="6" spans="1:67" x14ac:dyDescent="0.25">
      <c r="A6" s="188">
        <v>42795</v>
      </c>
      <c r="B6" s="104">
        <f>VLOOKUP($A6,dXdata!DATA,MATCH(B$3,dXdata!IDS,0) + 1,FALSE)</f>
        <v>1.0570563145206435</v>
      </c>
      <c r="C6" s="104">
        <f>VLOOKUP($A18,dXdata!DATA,MATCH(B$3,dXdata!IDS,0) + 1,FALSE)</f>
        <v>1.6332273060924996</v>
      </c>
      <c r="D6" s="56">
        <f>VLOOKUP($A6,dXdata!DATA,MATCH(D$3,dXdata!IDS,0) + 1,FALSE)</f>
        <v>1.5217106126196978</v>
      </c>
      <c r="E6" s="56">
        <f>VLOOKUP($A18,dXdata!DATA,MATCH(D$3,dXdata!IDS,0) + 1,FALSE)</f>
        <v>1.6345781108670687</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-0.88553740692921545</v>
      </c>
      <c r="W6" s="56">
        <f>VLOOKUP($A18,dXdata!DATA,MATCH(V$3,dXdata!IDS,0) + 1,FALSE)</f>
        <v>3.019853578475673</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2.8923956406500695</v>
      </c>
      <c r="AI6" s="56">
        <f>VLOOKUP($A18,dXdata!DATA,MATCH(AH$3,dXdata!IDS,0) + 1,FALSE)</f>
        <v>2.5893710972986206</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1.0866880711287275</v>
      </c>
      <c r="C7" s="104">
        <f>VLOOKUP($A19,dXdata!DATA,MATCH(B$3,dXdata!IDS,0) + 1,FALSE)</f>
        <v>1.6858050329831231</v>
      </c>
      <c r="D7" s="56">
        <f>VLOOKUP($A7,dXdata!DATA,MATCH(D$3,dXdata!IDS,0) + 1,FALSE)</f>
        <v>1.5196174756009873</v>
      </c>
      <c r="E7" s="56">
        <f>VLOOKUP($A19,dXdata!DATA,MATCH(D$3,dXdata!IDS,0) + 1,FALSE)</f>
        <v>1.6839796115878602</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0.35456307096060069</v>
      </c>
      <c r="W7" s="56">
        <f>VLOOKUP($A19,dXdata!DATA,MATCH(V$3,dXdata!IDS,0) + 1,FALSE)</f>
        <v>2.124400285097261</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3.3420680873621045</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262.26815899999997</v>
      </c>
    </row>
    <row r="8" spans="1:67" x14ac:dyDescent="0.25">
      <c r="A8" s="188">
        <v>42856</v>
      </c>
      <c r="B8" s="104">
        <f>VLOOKUP($A8,dXdata!DATA,MATCH(B$3,dXdata!IDS,0) + 1,FALSE)</f>
        <v>1.0916491920562654</v>
      </c>
      <c r="C8" s="104">
        <f>VLOOKUP($A20,dXdata!DATA,MATCH(B$3,dXdata!IDS,0) + 1,FALSE)</f>
        <v>1.7875663473857495</v>
      </c>
      <c r="D8" s="56">
        <f>VLOOKUP($A8,dXdata!DATA,MATCH(D$3,dXdata!IDS,0) + 1,FALSE)</f>
        <v>1.5046447729949231</v>
      </c>
      <c r="E8" s="56">
        <f>VLOOKUP($A20,dXdata!DATA,MATCH(D$3,dXdata!IDS,0) + 1,FALSE)</f>
        <v>1.7594740912606488</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0.56933073790916833</v>
      </c>
      <c r="W8" s="56">
        <f>VLOOKUP($A20,dXdata!DATA,MATCH(V$3,dXdata!IDS,0) + 1,FALSE)</f>
        <v>1.0618100845103395</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4.3483923868647523</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1.0474430067775931</v>
      </c>
      <c r="C9" s="104">
        <f>VLOOKUP($A21,dXdata!DATA,MATCH(B$3,dXdata!IDS,0) + 1,FALSE)</f>
        <v>1.9512195121951459</v>
      </c>
      <c r="D9" s="56">
        <f>VLOOKUP($A9,dXdata!DATA,MATCH(D$3,dXdata!IDS,0) + 1,FALSE)</f>
        <v>1.4635739954263816</v>
      </c>
      <c r="E9" s="56">
        <f>VLOOKUP($A21,dXdata!DATA,MATCH(D$3,dXdata!IDS,0) + 1,FALSE)</f>
        <v>1.8803528881447429</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1.2372757437714599</v>
      </c>
      <c r="W9" s="56">
        <f>VLOOKUP($A21,dXdata!DATA,MATCH(V$3,dXdata!IDS,0) + 1,FALSE)</f>
        <v>1.1401448087243526</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4.0397576112642497</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1.108510900357218</v>
      </c>
      <c r="C10" s="104">
        <f>VLOOKUP($A22,dXdata!DATA,MATCH(B$3,dXdata!IDS,0) + 1,FALSE)</f>
        <v>2.1196248020465491</v>
      </c>
      <c r="D10" s="56">
        <f>VLOOKUP($A10,dXdata!DATA,MATCH(D$3,dXdata!IDS,0) + 1,FALSE)</f>
        <v>1.4555185692840311</v>
      </c>
      <c r="E10" s="56">
        <f>VLOOKUP($A22,dXdata!DATA,MATCH(D$3,dXdata!IDS,0) + 1,FALSE)</f>
        <v>2.0329387545033217</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-0.67643325086406136</v>
      </c>
      <c r="W10" s="56">
        <f>VLOOKUP($A22,dXdata!DATA,MATCH(V$3,dXdata!IDS,0) + 1,FALSE)</f>
        <v>2.1200118716155014</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3.616428134796057</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291.73443699999996</v>
      </c>
    </row>
    <row r="11" spans="1:67" x14ac:dyDescent="0.25">
      <c r="A11" s="188">
        <v>42948</v>
      </c>
      <c r="B11" s="104">
        <f>VLOOKUP($A11,dXdata!DATA,MATCH(B$3,dXdata!IDS,0) + 1,FALSE)</f>
        <v>1.1633632894251233</v>
      </c>
      <c r="C11" s="104">
        <f>VLOOKUP($A23,dXdata!DATA,MATCH(B$3,dXdata!IDS,0) + 1,FALSE)</f>
        <v>2.2634621235168684</v>
      </c>
      <c r="D11" s="56">
        <f>VLOOKUP($A11,dXdata!DATA,MATCH(D$3,dXdata!IDS,0) + 1,FALSE)</f>
        <v>1.4802738832736084</v>
      </c>
      <c r="E11" s="56">
        <f>VLOOKUP($A23,dXdata!DATA,MATCH(D$3,dXdata!IDS,0) + 1,FALSE)</f>
        <v>2.1526796041639651</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-0.7418781913712591</v>
      </c>
      <c r="W11" s="56">
        <f>VLOOKUP($A23,dXdata!DATA,MATCH(V$3,dXdata!IDS,0) + 1,FALSE)</f>
        <v>1.9859834858623193</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3.1937056629399052</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340.54346100000004</v>
      </c>
    </row>
    <row r="12" spans="1:67" x14ac:dyDescent="0.25">
      <c r="A12" s="188">
        <v>42979</v>
      </c>
      <c r="B12" s="104">
        <f>VLOOKUP($A12,dXdata!DATA,MATCH(B$3,dXdata!IDS,0) + 1,FALSE)</f>
        <v>1.2429239478218168</v>
      </c>
      <c r="C12" s="104">
        <f>VLOOKUP($A24,dXdata!DATA,MATCH(B$3,dXdata!IDS,0) + 1,FALSE)</f>
        <v>2.3763218670232344</v>
      </c>
      <c r="D12" s="56">
        <f>VLOOKUP($A12,dXdata!DATA,MATCH(D$3,dXdata!IDS,0) + 1,FALSE)</f>
        <v>1.4981761334028398</v>
      </c>
      <c r="E12" s="56">
        <f>VLOOKUP($A24,dXdata!DATA,MATCH(D$3,dXdata!IDS,0) + 1,FALSE)</f>
        <v>2.2076755230393985</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3.9339674837679528</v>
      </c>
      <c r="W12" s="56">
        <f>VLOOKUP($A24,dXdata!DATA,MATCH(V$3,dXdata!IDS,0) + 1,FALSE)</f>
        <v>-1.7015405433898678</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3.1718105037253697</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1.3224258826423974</v>
      </c>
      <c r="C13" s="104">
        <f>VLOOKUP($A25,dXdata!DATA,MATCH(B$3,dXdata!IDS,0) + 1,FALSE)</f>
        <v>2.4707096460875322</v>
      </c>
      <c r="D13" s="56">
        <f>VLOOKUP($A13,dXdata!DATA,MATCH(D$3,dXdata!IDS,0) + 1,FALSE)</f>
        <v>1.4898184893631372</v>
      </c>
      <c r="E13" s="56">
        <f>VLOOKUP($A25,dXdata!DATA,MATCH(D$3,dXdata!IDS,0) + 1,FALSE)</f>
        <v>2.2948717948717556</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2.6363489664551487</v>
      </c>
      <c r="W13" s="56">
        <f>VLOOKUP($A25,dXdata!DATA,MATCH(V$3,dXdata!IDS,0) + 1,FALSE)</f>
        <v>0.74789487970705615</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3.2791604171942268</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1.5314594993542263</v>
      </c>
      <c r="C14" s="104">
        <f>VLOOKUP($A26,dXdata!DATA,MATCH(B$3,dXdata!IDS,0) + 1,FALSE)</f>
        <v>2.3746062515144217</v>
      </c>
      <c r="D14" s="56">
        <f>VLOOKUP($A14,dXdata!DATA,MATCH(D$3,dXdata!IDS,0) + 1,FALSE)</f>
        <v>1.5663590276875583</v>
      </c>
      <c r="E14" s="56">
        <f>VLOOKUP($A26,dXdata!DATA,MATCH(D$3,dXdata!IDS,0) + 1,FALSE)</f>
        <v>2.2589108594099461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0.56296388328254121</v>
      </c>
      <c r="W14" s="56">
        <f>VLOOKUP($A26,dXdata!DATA,MATCH(V$3,dXdata!IDS,0) + 1,FALSE)</f>
        <v>1.3185949220008375</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3.4802363543156245</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1.6225185913588458</v>
      </c>
      <c r="C15" s="104">
        <f>VLOOKUP($A27,dXdata!DATA,MATCH(B$3,dXdata!IDS,0) + 1,FALSE)</f>
        <v>2.3707287571817393</v>
      </c>
      <c r="D15" s="56">
        <f>VLOOKUP($A15,dXdata!DATA,MATCH(D$3,dXdata!IDS,0) + 1,FALSE)</f>
        <v>1.5968841285297408</v>
      </c>
      <c r="E15" s="56">
        <f>VLOOKUP($A27,dXdata!DATA,MATCH(D$3,dXdata!IDS,0) + 1,FALSE)</f>
        <v>2.2682256724809724</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1.7550598572428022</v>
      </c>
      <c r="W15" s="56">
        <f>VLOOKUP($A27,dXdata!DATA,MATCH(V$3,dXdata!IDS,0) + 1,FALSE)</f>
        <v>-0.61740176783708911</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3.3800015054249011</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296.10886600000003</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1.6858050329831231</v>
      </c>
      <c r="C19" s="104"/>
    </row>
    <row r="20" spans="1:65" x14ac:dyDescent="0.25">
      <c r="A20" s="55">
        <v>43221</v>
      </c>
      <c r="B20" s="104">
        <f>VLOOKUP($A20,dXdata!DATA,MATCH(B$3,dXdata!IDS,0) + 1,FALSE)</f>
        <v>1.7875663473857495</v>
      </c>
      <c r="C20" s="104"/>
    </row>
    <row r="21" spans="1:65" x14ac:dyDescent="0.25">
      <c r="A21" s="55">
        <v>43252</v>
      </c>
      <c r="B21" s="104">
        <f>VLOOKUP($A21,dXdata!DATA,MATCH(B$3,dXdata!IDS,0) + 1,FALSE)</f>
        <v>1.9512195121951459</v>
      </c>
      <c r="C21" s="104"/>
    </row>
    <row r="22" spans="1:65" x14ac:dyDescent="0.25">
      <c r="A22" s="55">
        <v>43282</v>
      </c>
      <c r="B22" s="104">
        <f>VLOOKUP($A22,dXdata!DATA,MATCH(B$3,dXdata!IDS,0) + 1,FALSE)</f>
        <v>2.1196248020465491</v>
      </c>
      <c r="C22" s="104"/>
    </row>
    <row r="23" spans="1:65" x14ac:dyDescent="0.25">
      <c r="A23" s="55">
        <v>43313</v>
      </c>
      <c r="B23" s="104">
        <f>VLOOKUP($A23,dXdata!DATA,MATCH(B$3,dXdata!IDS,0) + 1,FALSE)</f>
        <v>2.2634621235168684</v>
      </c>
      <c r="C23" s="104"/>
    </row>
    <row r="24" spans="1:65" x14ac:dyDescent="0.25">
      <c r="A24" s="55">
        <v>43344</v>
      </c>
      <c r="B24" s="104">
        <f>VLOOKUP($A24,dXdata!DATA,MATCH(B$3,dXdata!IDS,0) + 1,FALSE)</f>
        <v>2.3763218670232344</v>
      </c>
      <c r="C24" s="104"/>
    </row>
    <row r="25" spans="1:65" x14ac:dyDescent="0.25">
      <c r="A25" s="55">
        <v>43374</v>
      </c>
      <c r="B25" s="104">
        <f>VLOOKUP($A25,dXdata!DATA,MATCH(B$3,dXdata!IDS,0) + 1,FALSE)</f>
        <v>2.4707096460875322</v>
      </c>
      <c r="C25" s="104"/>
    </row>
    <row r="26" spans="1:65" x14ac:dyDescent="0.25">
      <c r="A26" s="55">
        <v>43405</v>
      </c>
      <c r="B26" s="104">
        <f>VLOOKUP($A26,dXdata!DATA,MATCH(B$3,dXdata!IDS,0) + 1,FALSE)</f>
        <v>2.3746062515144217</v>
      </c>
      <c r="C26" s="104"/>
    </row>
    <row r="27" spans="1:65" x14ac:dyDescent="0.25">
      <c r="A27" s="55">
        <v>43435</v>
      </c>
      <c r="B27" s="104">
        <f>VLOOKUP($A27,dXdata!DATA,MATCH(B$3,dXdata!IDS,0) + 1,FALSE)</f>
        <v>2.3707287571817393</v>
      </c>
      <c r="C27" s="104"/>
    </row>
    <row r="28" spans="1:65" x14ac:dyDescent="0.25">
      <c r="A28" s="55">
        <v>43466</v>
      </c>
      <c r="B28" s="104">
        <f>VLOOKUP($A28,dXdata!DATA,MATCH(B$3,dXdata!IDS,0) + 1,FALSE)</f>
        <v>2.3378035520116081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49"/>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70</v>
      </c>
    </row>
    <row r="2" spans="1:34" s="27" customFormat="1" ht="24.95" customHeight="1" x14ac:dyDescent="0.25">
      <c r="A2" s="25"/>
      <c r="B2" s="26" t="s">
        <v>71</v>
      </c>
      <c r="D2" s="28"/>
      <c r="E2" s="29"/>
      <c r="F2" s="29"/>
    </row>
    <row r="3" spans="1:34" s="31" customFormat="1" x14ac:dyDescent="0.2">
      <c r="A3" s="30" t="s">
        <v>79</v>
      </c>
      <c r="E3" s="32"/>
    </row>
    <row r="4" spans="1:34" s="31" customFormat="1" ht="11.25" x14ac:dyDescent="0.15">
      <c r="A4" s="30" t="s">
        <v>72</v>
      </c>
      <c r="B4" s="33" t="s">
        <v>80</v>
      </c>
    </row>
    <row r="5" spans="1:34" s="31" customFormat="1" ht="11.25" x14ac:dyDescent="0.15">
      <c r="A5" s="30" t="s">
        <v>73</v>
      </c>
      <c r="B5" s="33" t="s">
        <v>160</v>
      </c>
    </row>
    <row r="6" spans="1:34" s="31" customFormat="1" ht="11.25" x14ac:dyDescent="0.15">
      <c r="A6" s="30" t="s">
        <v>96</v>
      </c>
      <c r="B6" s="33" t="s">
        <v>97</v>
      </c>
      <c r="G6" s="34"/>
    </row>
    <row r="7" spans="1:34" s="36" customFormat="1" ht="18" x14ac:dyDescent="0.15">
      <c r="A7" s="35" t="s">
        <v>74</v>
      </c>
      <c r="B7" s="36" t="s">
        <v>98</v>
      </c>
      <c r="C7" s="36" t="s">
        <v>99</v>
      </c>
      <c r="D7" s="36" t="s">
        <v>81</v>
      </c>
      <c r="E7" s="36" t="s">
        <v>82</v>
      </c>
      <c r="F7" s="36" t="s">
        <v>83</v>
      </c>
      <c r="G7" s="36" t="s">
        <v>84</v>
      </c>
      <c r="H7" s="36" t="s">
        <v>85</v>
      </c>
      <c r="I7" s="36" t="s">
        <v>86</v>
      </c>
      <c r="J7" s="36" t="s">
        <v>87</v>
      </c>
      <c r="K7" s="36" t="s">
        <v>100</v>
      </c>
      <c r="L7" s="36" t="s">
        <v>101</v>
      </c>
      <c r="M7" s="36" t="s">
        <v>102</v>
      </c>
      <c r="N7" s="36" t="s">
        <v>103</v>
      </c>
      <c r="O7" s="36" t="s">
        <v>104</v>
      </c>
      <c r="P7" s="36" t="s">
        <v>105</v>
      </c>
      <c r="Q7" s="36" t="s">
        <v>106</v>
      </c>
      <c r="R7" s="36" t="s">
        <v>107</v>
      </c>
      <c r="S7" s="36" t="s">
        <v>108</v>
      </c>
      <c r="T7" s="36" t="s">
        <v>109</v>
      </c>
      <c r="U7" s="36" t="s">
        <v>110</v>
      </c>
      <c r="V7" s="36" t="s">
        <v>111</v>
      </c>
      <c r="W7" s="36" t="s">
        <v>112</v>
      </c>
      <c r="X7" s="36" t="s">
        <v>113</v>
      </c>
      <c r="Y7" s="36" t="s">
        <v>114</v>
      </c>
      <c r="Z7" s="36" t="s">
        <v>115</v>
      </c>
      <c r="AA7" s="36" t="s">
        <v>116</v>
      </c>
      <c r="AB7" s="36" t="s">
        <v>117</v>
      </c>
      <c r="AC7" s="36" t="s">
        <v>118</v>
      </c>
      <c r="AD7" s="36" t="s">
        <v>119</v>
      </c>
      <c r="AE7" s="36" t="s">
        <v>120</v>
      </c>
      <c r="AF7" s="36" t="s">
        <v>121</v>
      </c>
      <c r="AG7" s="36" t="s">
        <v>122</v>
      </c>
      <c r="AH7" s="36" t="s">
        <v>123</v>
      </c>
    </row>
    <row r="8" spans="1:34" s="38" customFormat="1" ht="11.25" x14ac:dyDescent="0.15">
      <c r="A8" s="37"/>
    </row>
    <row r="9" spans="1:34" s="39" customFormat="1" x14ac:dyDescent="0.2"/>
    <row r="10" spans="1:34" s="27" customFormat="1" ht="24.95" customHeight="1" x14ac:dyDescent="0.2">
      <c r="A10" s="40"/>
      <c r="B10" s="26" t="s">
        <v>75</v>
      </c>
      <c r="D10" s="28"/>
      <c r="E10" s="29"/>
      <c r="F10" s="29"/>
    </row>
    <row r="11" spans="1:34" s="43" customFormat="1" ht="12" x14ac:dyDescent="0.25">
      <c r="A11" s="41"/>
      <c r="B11" s="42"/>
    </row>
    <row r="12" spans="1:34" s="45" customFormat="1" ht="127.5" x14ac:dyDescent="0.2">
      <c r="A12" s="44" t="s">
        <v>76</v>
      </c>
      <c r="B12" s="45" t="s">
        <v>124</v>
      </c>
      <c r="C12" s="45" t="s">
        <v>125</v>
      </c>
      <c r="D12" s="45" t="s">
        <v>88</v>
      </c>
      <c r="E12" s="45" t="s">
        <v>8</v>
      </c>
      <c r="F12" s="45" t="s">
        <v>90</v>
      </c>
      <c r="G12" s="45" t="s">
        <v>91</v>
      </c>
      <c r="H12" s="45" t="s">
        <v>92</v>
      </c>
      <c r="I12" s="45" t="s">
        <v>241</v>
      </c>
      <c r="J12" s="45" t="s">
        <v>94</v>
      </c>
      <c r="K12" s="45" t="s">
        <v>126</v>
      </c>
      <c r="L12" s="45" t="s">
        <v>127</v>
      </c>
      <c r="M12" s="45" t="s">
        <v>128</v>
      </c>
      <c r="N12" s="45" t="s">
        <v>129</v>
      </c>
      <c r="O12" s="45" t="s">
        <v>130</v>
      </c>
      <c r="P12" s="45" t="s">
        <v>249</v>
      </c>
      <c r="Q12" s="45" t="s">
        <v>133</v>
      </c>
      <c r="R12" s="45" t="s">
        <v>135</v>
      </c>
      <c r="S12" s="45" t="s">
        <v>40</v>
      </c>
      <c r="T12" s="45" t="s">
        <v>136</v>
      </c>
      <c r="U12" s="45" t="s">
        <v>137</v>
      </c>
      <c r="V12" s="45" t="s">
        <v>139</v>
      </c>
      <c r="W12" s="45" t="s">
        <v>51</v>
      </c>
      <c r="X12" s="45" t="s">
        <v>142</v>
      </c>
      <c r="Y12" s="45" t="s">
        <v>143</v>
      </c>
      <c r="Z12" s="45" t="s">
        <v>145</v>
      </c>
      <c r="AA12" s="45" t="s">
        <v>146</v>
      </c>
      <c r="AB12" s="45" t="s">
        <v>147</v>
      </c>
      <c r="AC12" s="45" t="s">
        <v>148</v>
      </c>
      <c r="AD12" s="45" t="s">
        <v>149</v>
      </c>
      <c r="AE12" s="45" t="s">
        <v>150</v>
      </c>
      <c r="AF12" s="45" t="s">
        <v>151</v>
      </c>
      <c r="AG12" s="45" t="s">
        <v>152</v>
      </c>
      <c r="AH12" s="45" t="s">
        <v>153</v>
      </c>
    </row>
    <row r="13" spans="1:34" s="47" customFormat="1" x14ac:dyDescent="0.2">
      <c r="A13" s="46" t="s">
        <v>77</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131</v>
      </c>
      <c r="P13" s="47" t="s">
        <v>250</v>
      </c>
      <c r="Q13" s="58" t="s">
        <v>134</v>
      </c>
      <c r="R13" s="47" t="s">
        <v>15</v>
      </c>
      <c r="S13" s="47" t="s">
        <v>46</v>
      </c>
      <c r="T13" s="47" t="s">
        <v>46</v>
      </c>
      <c r="U13" s="47" t="s">
        <v>138</v>
      </c>
      <c r="V13" s="47" t="s">
        <v>140</v>
      </c>
      <c r="W13" s="47" t="s">
        <v>141</v>
      </c>
      <c r="X13" s="47" t="s">
        <v>55</v>
      </c>
      <c r="Y13" s="47" t="s">
        <v>144</v>
      </c>
      <c r="Z13" s="47" t="s">
        <v>55</v>
      </c>
      <c r="AA13" s="47" t="s">
        <v>49</v>
      </c>
      <c r="AC13" s="47" t="s">
        <v>138</v>
      </c>
      <c r="AD13" s="47" t="s">
        <v>138</v>
      </c>
      <c r="AG13" s="47" t="s">
        <v>144</v>
      </c>
      <c r="AH13" s="47" t="s">
        <v>154</v>
      </c>
    </row>
    <row r="14" spans="1:34" s="47" customFormat="1" x14ac:dyDescent="0.2">
      <c r="A14" s="46" t="s">
        <v>72</v>
      </c>
      <c r="B14" s="51" t="s">
        <v>89</v>
      </c>
      <c r="C14" s="51" t="s">
        <v>89</v>
      </c>
      <c r="D14" s="51" t="s">
        <v>89</v>
      </c>
      <c r="E14" s="51" t="s">
        <v>89</v>
      </c>
      <c r="F14" s="51" t="s">
        <v>89</v>
      </c>
      <c r="G14" s="51" t="s">
        <v>89</v>
      </c>
      <c r="H14" s="51" t="s">
        <v>89</v>
      </c>
      <c r="I14" s="51" t="s">
        <v>89</v>
      </c>
      <c r="J14" s="51" t="s">
        <v>89</v>
      </c>
      <c r="K14" s="51" t="s">
        <v>89</v>
      </c>
      <c r="L14" s="51" t="s">
        <v>89</v>
      </c>
      <c r="M14" s="51" t="s">
        <v>89</v>
      </c>
      <c r="N14" s="51" t="s">
        <v>89</v>
      </c>
      <c r="O14" s="51" t="s">
        <v>89</v>
      </c>
      <c r="P14" s="51" t="s">
        <v>89</v>
      </c>
      <c r="Q14" s="51" t="s">
        <v>89</v>
      </c>
      <c r="R14" s="51" t="s">
        <v>89</v>
      </c>
      <c r="S14" s="51" t="s">
        <v>89</v>
      </c>
      <c r="T14" s="51" t="s">
        <v>89</v>
      </c>
      <c r="U14" s="51" t="s">
        <v>89</v>
      </c>
      <c r="V14" s="51" t="s">
        <v>89</v>
      </c>
      <c r="W14" s="51" t="s">
        <v>89</v>
      </c>
      <c r="X14" s="51" t="s">
        <v>89</v>
      </c>
      <c r="Y14" s="51" t="s">
        <v>89</v>
      </c>
      <c r="Z14" s="51" t="s">
        <v>89</v>
      </c>
      <c r="AA14" s="51" t="s">
        <v>89</v>
      </c>
      <c r="AB14" s="51" t="s">
        <v>89</v>
      </c>
      <c r="AC14" s="51" t="s">
        <v>89</v>
      </c>
      <c r="AD14" s="51" t="s">
        <v>89</v>
      </c>
      <c r="AE14" s="51" t="s">
        <v>89</v>
      </c>
      <c r="AF14" s="51" t="s">
        <v>89</v>
      </c>
      <c r="AG14" s="51" t="s">
        <v>89</v>
      </c>
      <c r="AH14" s="51" t="s">
        <v>89</v>
      </c>
    </row>
    <row r="15" spans="1:34" s="49" customFormat="1" x14ac:dyDescent="0.2">
      <c r="A15" s="48" t="s">
        <v>78</v>
      </c>
      <c r="B15" s="49">
        <v>43789</v>
      </c>
      <c r="C15" s="49">
        <v>43789</v>
      </c>
      <c r="D15" s="49">
        <v>43777</v>
      </c>
      <c r="E15" s="49">
        <v>43777</v>
      </c>
      <c r="F15" s="49">
        <v>43777</v>
      </c>
      <c r="G15" s="49">
        <v>43766</v>
      </c>
      <c r="H15" s="49">
        <v>43766</v>
      </c>
      <c r="I15" s="49">
        <v>43766</v>
      </c>
      <c r="J15" s="49">
        <v>43766</v>
      </c>
      <c r="K15" s="49">
        <v>43781</v>
      </c>
      <c r="L15" s="49">
        <v>43781</v>
      </c>
      <c r="M15" s="49">
        <v>43781</v>
      </c>
      <c r="N15" s="49">
        <v>43781</v>
      </c>
      <c r="O15" s="49">
        <v>43781</v>
      </c>
      <c r="P15" s="49">
        <v>43781</v>
      </c>
      <c r="Q15" s="49">
        <v>43781</v>
      </c>
      <c r="R15" s="49">
        <v>43781</v>
      </c>
      <c r="S15" s="49">
        <v>43738</v>
      </c>
      <c r="T15" s="49">
        <v>43781</v>
      </c>
      <c r="U15" s="49">
        <v>43766</v>
      </c>
      <c r="V15" s="49">
        <v>43766</v>
      </c>
      <c r="W15" s="49">
        <v>43188</v>
      </c>
      <c r="X15" s="49">
        <v>43781</v>
      </c>
      <c r="Y15" s="49">
        <v>43781</v>
      </c>
      <c r="Z15" s="49">
        <v>43788</v>
      </c>
      <c r="AA15" s="49">
        <v>43788</v>
      </c>
      <c r="AB15" s="49">
        <v>43788</v>
      </c>
      <c r="AC15" s="49">
        <v>43766</v>
      </c>
      <c r="AD15" s="49">
        <v>43788</v>
      </c>
      <c r="AE15" s="49">
        <v>43714</v>
      </c>
      <c r="AF15" s="49">
        <v>43714</v>
      </c>
      <c r="AG15" s="49">
        <v>43781</v>
      </c>
      <c r="AH15" s="49">
        <v>43781</v>
      </c>
    </row>
    <row r="16" spans="1:34" x14ac:dyDescent="0.2">
      <c r="A16" s="52">
        <v>42736</v>
      </c>
      <c r="B16" s="59">
        <v>1.0037174721190256</v>
      </c>
      <c r="C16" s="59">
        <v>1.4395582725300837</v>
      </c>
      <c r="D16" s="53">
        <v>9.5</v>
      </c>
      <c r="E16" s="53">
        <v>6.6</v>
      </c>
      <c r="F16" s="53">
        <v>871.8</v>
      </c>
      <c r="G16" s="54">
        <v>87100</v>
      </c>
      <c r="H16" s="53">
        <v>31.174698795180731</v>
      </c>
      <c r="I16" s="54">
        <v>29110</v>
      </c>
      <c r="J16" s="53">
        <v>37.89673140691616</v>
      </c>
      <c r="K16" s="59">
        <v>0.92244619063888145</v>
      </c>
      <c r="L16" s="53">
        <v>0.18494485713336228</v>
      </c>
      <c r="M16" s="61">
        <v>0.6958250497017815</v>
      </c>
      <c r="N16" s="61">
        <v>0.82437371608461429</v>
      </c>
      <c r="O16" s="59">
        <v>52.5</v>
      </c>
      <c r="P16" s="60" t="e">
        <v>#N/A</v>
      </c>
      <c r="Q16" s="53">
        <v>1243.5454999999999</v>
      </c>
      <c r="R16" s="53">
        <v>1.7271058442321907</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211.71463999999997</v>
      </c>
    </row>
    <row r="17" spans="1:34" x14ac:dyDescent="0.2">
      <c r="A17" s="52">
        <v>42767</v>
      </c>
      <c r="B17" s="59">
        <v>1.0644881792301497</v>
      </c>
      <c r="C17" s="59">
        <v>1.4970453053184674</v>
      </c>
      <c r="D17" s="53">
        <v>9.1</v>
      </c>
      <c r="E17" s="53">
        <v>6.9</v>
      </c>
      <c r="F17" s="53">
        <v>870.1</v>
      </c>
      <c r="G17" s="54">
        <v>82560</v>
      </c>
      <c r="H17" s="53">
        <v>20.490367775831864</v>
      </c>
      <c r="I17" s="54">
        <v>27520</v>
      </c>
      <c r="J17" s="53">
        <v>26.820276497695851</v>
      </c>
      <c r="K17" s="59">
        <v>6.7114093959719234E-2</v>
      </c>
      <c r="L17" s="53">
        <v>-0.90210084379382938</v>
      </c>
      <c r="M17" s="61">
        <v>1.2884043607532147</v>
      </c>
      <c r="N17" s="61">
        <v>1.9456949164605719</v>
      </c>
      <c r="O17" s="59">
        <v>53.47</v>
      </c>
      <c r="P17" s="60" t="e">
        <v>#N/A</v>
      </c>
      <c r="Q17" s="53">
        <v>1244.4760000000001</v>
      </c>
      <c r="R17" s="53">
        <v>2.1429716615351424</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203.44859100000002</v>
      </c>
    </row>
    <row r="18" spans="1:34" x14ac:dyDescent="0.2">
      <c r="A18" s="52">
        <v>42795</v>
      </c>
      <c r="B18" s="59">
        <v>1.0570563145206435</v>
      </c>
      <c r="C18" s="59">
        <v>1.5217106126196978</v>
      </c>
      <c r="D18" s="53">
        <v>9.1</v>
      </c>
      <c r="E18" s="53">
        <v>7.1</v>
      </c>
      <c r="F18" s="53">
        <v>867.6</v>
      </c>
      <c r="G18" s="54">
        <v>80470</v>
      </c>
      <c r="H18" s="53">
        <v>12.924501824305356</v>
      </c>
      <c r="I18" s="54">
        <v>26970</v>
      </c>
      <c r="J18" s="53">
        <v>19.653948535936117</v>
      </c>
      <c r="K18" s="59">
        <v>-0.26693360026692758</v>
      </c>
      <c r="L18" s="53">
        <v>-0.88553740692921545</v>
      </c>
      <c r="M18" s="61">
        <v>0.22793878215565666</v>
      </c>
      <c r="N18" s="61">
        <v>0.66549758877685328</v>
      </c>
      <c r="O18" s="59">
        <v>49.33</v>
      </c>
      <c r="P18" s="60" t="e">
        <v>#N/A</v>
      </c>
      <c r="Q18" s="53">
        <v>1245.4065000000001</v>
      </c>
      <c r="R18" s="53">
        <v>2.8923956406500695</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1.0866880711287275</v>
      </c>
      <c r="C19" s="59">
        <v>1.5196174756009873</v>
      </c>
      <c r="D19" s="53">
        <v>9</v>
      </c>
      <c r="E19" s="53">
        <v>7</v>
      </c>
      <c r="F19" s="53">
        <v>870.9</v>
      </c>
      <c r="G19" s="54">
        <v>77680</v>
      </c>
      <c r="H19" s="53">
        <v>5.7878251395887315</v>
      </c>
      <c r="I19" s="54">
        <v>26210</v>
      </c>
      <c r="J19" s="53">
        <v>11.960700555318237</v>
      </c>
      <c r="K19" s="59">
        <v>-0.73089700996677998</v>
      </c>
      <c r="L19" s="53">
        <v>0.35456307096060069</v>
      </c>
      <c r="M19" s="61">
        <v>0.38659793814432852</v>
      </c>
      <c r="N19" s="61">
        <v>0.84586221555171814</v>
      </c>
      <c r="O19" s="59">
        <v>51.06</v>
      </c>
      <c r="P19" s="60" t="e">
        <v>#N/A</v>
      </c>
      <c r="Q19" s="53">
        <v>1246.337</v>
      </c>
      <c r="R19" s="53">
        <v>3.3420680873621045</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262.26815899999997</v>
      </c>
    </row>
    <row r="20" spans="1:34" x14ac:dyDescent="0.2">
      <c r="A20" s="52">
        <v>42856</v>
      </c>
      <c r="B20" s="59">
        <v>1.0916491920562654</v>
      </c>
      <c r="C20" s="59">
        <v>1.5046447729949231</v>
      </c>
      <c r="D20" s="53">
        <v>9.1</v>
      </c>
      <c r="E20" s="53">
        <v>6.8</v>
      </c>
      <c r="F20" s="53">
        <v>880.9</v>
      </c>
      <c r="G20" s="54">
        <v>73250</v>
      </c>
      <c r="H20" s="53">
        <v>-9.51204447189623</v>
      </c>
      <c r="I20" s="54">
        <v>25490</v>
      </c>
      <c r="J20" s="53">
        <v>-0.62378167641325977</v>
      </c>
      <c r="K20" s="59">
        <v>-0.50675675675676546</v>
      </c>
      <c r="L20" s="53">
        <v>0.56933073790916833</v>
      </c>
      <c r="M20" s="61">
        <v>-0.67307692307692069</v>
      </c>
      <c r="N20" s="61">
        <v>-0.62899575793560203</v>
      </c>
      <c r="O20" s="59">
        <v>48.48</v>
      </c>
      <c r="P20" s="60" t="e">
        <v>#N/A</v>
      </c>
      <c r="Q20" s="53">
        <v>1248.0875833333332</v>
      </c>
      <c r="R20" s="53">
        <v>4.3483923868647523</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1.0474430067775931</v>
      </c>
      <c r="C21" s="59">
        <v>1.4635739954263816</v>
      </c>
      <c r="D21" s="53">
        <v>8.6</v>
      </c>
      <c r="E21" s="53">
        <v>6.5</v>
      </c>
      <c r="F21" s="53">
        <v>892.3</v>
      </c>
      <c r="G21" s="54">
        <v>71900</v>
      </c>
      <c r="H21" s="53">
        <v>-12.295681873627718</v>
      </c>
      <c r="I21" s="54">
        <v>25050</v>
      </c>
      <c r="J21" s="53">
        <v>-3.9493865030674868</v>
      </c>
      <c r="K21" s="59">
        <v>6.7911714770807485E-2</v>
      </c>
      <c r="L21" s="53">
        <v>1.2372757437714599</v>
      </c>
      <c r="M21" s="61">
        <v>-0.83952211817888145</v>
      </c>
      <c r="N21" s="61">
        <v>-1.0889150698222383</v>
      </c>
      <c r="O21" s="59">
        <v>45.18</v>
      </c>
      <c r="P21" s="60" t="e">
        <v>#N/A</v>
      </c>
      <c r="Q21" s="53">
        <v>1249.8381666666667</v>
      </c>
      <c r="R21" s="53">
        <v>4.0397576112642497</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1.108510900357218</v>
      </c>
      <c r="C22" s="59">
        <v>1.4555185692840311</v>
      </c>
      <c r="D22" s="53">
        <v>8.3000000000000007</v>
      </c>
      <c r="E22" s="53">
        <v>6.4</v>
      </c>
      <c r="F22" s="53">
        <v>900.7</v>
      </c>
      <c r="G22" s="54">
        <v>67000</v>
      </c>
      <c r="H22" s="53">
        <v>-29.332348908342997</v>
      </c>
      <c r="I22" s="54">
        <v>23250</v>
      </c>
      <c r="J22" s="53">
        <v>-25.64758554525104</v>
      </c>
      <c r="K22" s="59">
        <v>0.71065989847716171</v>
      </c>
      <c r="L22" s="53">
        <v>-0.67643325086406136</v>
      </c>
      <c r="M22" s="61">
        <v>-0.65189048239895353</v>
      </c>
      <c r="N22" s="61">
        <v>-1.0888991569531714</v>
      </c>
      <c r="O22" s="59">
        <v>46.63</v>
      </c>
      <c r="P22" s="60" t="e">
        <v>#N/A</v>
      </c>
      <c r="Q22" s="53">
        <v>1251.5887499999999</v>
      </c>
      <c r="R22" s="53">
        <v>3.616428134796057</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291.73443699999996</v>
      </c>
    </row>
    <row r="23" spans="1:34" x14ac:dyDescent="0.2">
      <c r="A23" s="52">
        <v>42948</v>
      </c>
      <c r="B23" s="59">
        <v>1.1633632894251233</v>
      </c>
      <c r="C23" s="59">
        <v>1.4802738832736084</v>
      </c>
      <c r="D23" s="53">
        <v>8.6</v>
      </c>
      <c r="E23" s="53">
        <v>6.4</v>
      </c>
      <c r="F23" s="53">
        <v>898.2</v>
      </c>
      <c r="G23" s="54">
        <v>68100</v>
      </c>
      <c r="H23" s="53">
        <v>-24.734748010610076</v>
      </c>
      <c r="I23" s="54">
        <v>23280</v>
      </c>
      <c r="J23" s="53">
        <v>-21.298174442190664</v>
      </c>
      <c r="K23" s="59">
        <v>3.1153714481342076</v>
      </c>
      <c r="L23" s="53">
        <v>-0.7418781913712591</v>
      </c>
      <c r="M23" s="61">
        <v>0.13201320132012473</v>
      </c>
      <c r="N23" s="61">
        <v>-0.76151282524776764</v>
      </c>
      <c r="O23" s="59">
        <v>48.04</v>
      </c>
      <c r="P23" s="60" t="e">
        <v>#N/A</v>
      </c>
      <c r="Q23" s="53">
        <v>1253.3393333333333</v>
      </c>
      <c r="R23" s="53">
        <v>3.1937056629399052</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340.54346100000004</v>
      </c>
    </row>
    <row r="24" spans="1:34" x14ac:dyDescent="0.2">
      <c r="A24" s="52">
        <v>42979</v>
      </c>
      <c r="B24" s="59">
        <v>1.2429239478218168</v>
      </c>
      <c r="C24" s="59">
        <v>1.4981761334028398</v>
      </c>
      <c r="D24" s="53">
        <v>8.6</v>
      </c>
      <c r="E24" s="53">
        <v>6.3</v>
      </c>
      <c r="F24" s="53">
        <v>890.7</v>
      </c>
      <c r="G24" s="54">
        <v>66830</v>
      </c>
      <c r="H24" s="53">
        <v>-31.792202490304145</v>
      </c>
      <c r="I24" s="54">
        <v>23150</v>
      </c>
      <c r="J24" s="53">
        <v>-30.292080698584765</v>
      </c>
      <c r="K24" s="59">
        <v>2.8097494922139532</v>
      </c>
      <c r="L24" s="53">
        <v>3.9339674837679528</v>
      </c>
      <c r="M24" s="61">
        <v>0.86178322837255905</v>
      </c>
      <c r="N24" s="61">
        <v>-5.7256615341261252E-2</v>
      </c>
      <c r="O24" s="59">
        <v>49.82</v>
      </c>
      <c r="P24" s="60" t="e">
        <v>#N/A</v>
      </c>
      <c r="Q24" s="53">
        <v>1255.0899166666668</v>
      </c>
      <c r="R24" s="53">
        <v>3.1718105037253697</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1.3224258826423974</v>
      </c>
      <c r="C25" s="59">
        <v>1.4898184893631372</v>
      </c>
      <c r="D25" s="53">
        <v>8.1999999999999993</v>
      </c>
      <c r="E25" s="53">
        <v>6</v>
      </c>
      <c r="F25" s="53">
        <v>882.6</v>
      </c>
      <c r="G25" s="54">
        <v>65060</v>
      </c>
      <c r="H25" s="53">
        <v>-35.641507567514097</v>
      </c>
      <c r="I25" s="54">
        <v>22510</v>
      </c>
      <c r="J25" s="53">
        <v>-34.468704512372639</v>
      </c>
      <c r="K25" s="59">
        <v>3.6961681926076739</v>
      </c>
      <c r="L25" s="53">
        <v>2.6363489664551487</v>
      </c>
      <c r="M25" s="61">
        <v>1.2292358803986714</v>
      </c>
      <c r="N25" s="61">
        <v>1.4043622224786612</v>
      </c>
      <c r="O25" s="59">
        <v>51.58</v>
      </c>
      <c r="P25" s="60" t="e">
        <v>#N/A</v>
      </c>
      <c r="Q25" s="53">
        <v>1256.8405</v>
      </c>
      <c r="R25" s="53">
        <v>3.2791604171942268</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1.5314594993542263</v>
      </c>
      <c r="C26" s="59">
        <v>1.5663590276875583</v>
      </c>
      <c r="D26" s="53">
        <v>7.4</v>
      </c>
      <c r="E26" s="53">
        <v>5.6</v>
      </c>
      <c r="F26" s="53">
        <v>879.7</v>
      </c>
      <c r="G26" s="54">
        <v>65990</v>
      </c>
      <c r="H26" s="53">
        <v>-35.392598394360689</v>
      </c>
      <c r="I26" s="54">
        <v>22640</v>
      </c>
      <c r="J26" s="53">
        <v>-34.490740740740748</v>
      </c>
      <c r="K26" s="59">
        <v>3.2870213486953626</v>
      </c>
      <c r="L26" s="53">
        <v>0.56296388328254121</v>
      </c>
      <c r="M26" s="61">
        <v>1.2892561983470996</v>
      </c>
      <c r="N26" s="61">
        <v>1.8053904434074397</v>
      </c>
      <c r="O26" s="59">
        <v>56.64</v>
      </c>
      <c r="P26" s="60" t="e">
        <v>#N/A</v>
      </c>
      <c r="Q26" s="53">
        <v>1258.5910833333332</v>
      </c>
      <c r="R26" s="53">
        <v>3.4802363543156245</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1.6225185913588458</v>
      </c>
      <c r="C27" s="59">
        <v>1.5968841285297408</v>
      </c>
      <c r="D27" s="53">
        <v>7.2</v>
      </c>
      <c r="E27" s="53">
        <v>5.5</v>
      </c>
      <c r="F27" s="53">
        <v>886.6</v>
      </c>
      <c r="G27" s="54">
        <v>64200</v>
      </c>
      <c r="H27" s="53">
        <v>-35.658448586891154</v>
      </c>
      <c r="I27" s="54">
        <v>21830</v>
      </c>
      <c r="J27" s="53">
        <v>-35.049092531984527</v>
      </c>
      <c r="K27" s="59">
        <v>3.1847133757961776</v>
      </c>
      <c r="L27" s="53">
        <v>1.7550598572428022</v>
      </c>
      <c r="M27" s="61">
        <v>1.477832512315258</v>
      </c>
      <c r="N27" s="61">
        <v>2.1693121693121542</v>
      </c>
      <c r="O27" s="59">
        <v>57.88</v>
      </c>
      <c r="P27" s="60" t="e">
        <v>#N/A</v>
      </c>
      <c r="Q27" s="53">
        <v>1260.3416666666667</v>
      </c>
      <c r="R27" s="53">
        <v>3.3800015054249011</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296.10886600000003</v>
      </c>
    </row>
    <row r="28" spans="1:34" x14ac:dyDescent="0.2">
      <c r="A28" s="52">
        <v>43101</v>
      </c>
      <c r="B28" s="59">
        <v>1.5458225984541718</v>
      </c>
      <c r="C28" s="59">
        <v>1.5616899948160068</v>
      </c>
      <c r="D28" s="53">
        <v>7.5</v>
      </c>
      <c r="E28" s="53">
        <v>5.7</v>
      </c>
      <c r="F28" s="53">
        <v>891.6</v>
      </c>
      <c r="G28" s="54">
        <v>63170</v>
      </c>
      <c r="H28" s="53">
        <v>-27.474167623421351</v>
      </c>
      <c r="I28" s="54">
        <v>21230</v>
      </c>
      <c r="J28" s="53">
        <v>-27.069735486087254</v>
      </c>
      <c r="K28" s="59">
        <v>3.419092755585651</v>
      </c>
      <c r="L28" s="53">
        <v>1.8525419662026588</v>
      </c>
      <c r="M28" s="61">
        <v>1.84271141822967</v>
      </c>
      <c r="N28" s="61">
        <v>1.9527942421676547</v>
      </c>
      <c r="O28" s="59">
        <v>63.7</v>
      </c>
      <c r="P28" s="60">
        <v>1.9374</v>
      </c>
      <c r="Q28" s="53">
        <v>1262.0922499999999</v>
      </c>
      <c r="R28" s="53">
        <v>2.7389834064089236</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1.5554194733618854</v>
      </c>
      <c r="C29" s="59">
        <v>1.57200155259416</v>
      </c>
      <c r="D29" s="53">
        <v>7.7</v>
      </c>
      <c r="E29" s="53">
        <v>5.9</v>
      </c>
      <c r="F29" s="53">
        <v>894.1</v>
      </c>
      <c r="G29" s="54">
        <v>61200</v>
      </c>
      <c r="H29" s="53">
        <v>-25.872093023255815</v>
      </c>
      <c r="I29" s="54">
        <v>20520</v>
      </c>
      <c r="J29" s="53">
        <v>-25.436046511627907</v>
      </c>
      <c r="K29" s="59">
        <v>3.5546613011401718</v>
      </c>
      <c r="L29" s="53">
        <v>3.4466302050789599</v>
      </c>
      <c r="M29" s="61">
        <v>1.6960208741030547</v>
      </c>
      <c r="N29" s="61">
        <v>1.688643761617592</v>
      </c>
      <c r="O29" s="59">
        <v>62.23</v>
      </c>
      <c r="P29" s="60">
        <v>1.9621999999999999</v>
      </c>
      <c r="Q29" s="53">
        <v>1263.8428333333331</v>
      </c>
      <c r="R29" s="53">
        <v>2.8181707036457393</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1.6332273060924996</v>
      </c>
      <c r="C30" s="59">
        <v>1.6345781108670687</v>
      </c>
      <c r="D30" s="53">
        <v>8</v>
      </c>
      <c r="E30" s="53">
        <v>6.2</v>
      </c>
      <c r="F30" s="53">
        <v>889.5</v>
      </c>
      <c r="G30" s="54">
        <v>58680</v>
      </c>
      <c r="H30" s="53">
        <v>-27.078414315894118</v>
      </c>
      <c r="I30" s="54">
        <v>19630</v>
      </c>
      <c r="J30" s="53">
        <v>-27.21542454579162</v>
      </c>
      <c r="K30" s="59">
        <v>2.8772164603546369</v>
      </c>
      <c r="L30" s="53">
        <v>3.019853578475673</v>
      </c>
      <c r="M30" s="61">
        <v>1.2995451591942819</v>
      </c>
      <c r="N30" s="61">
        <v>1.3457133151582257</v>
      </c>
      <c r="O30" s="59">
        <v>62.73</v>
      </c>
      <c r="P30" s="60">
        <v>1.7306999999999999</v>
      </c>
      <c r="Q30" s="53">
        <v>1265.5934166666668</v>
      </c>
      <c r="R30" s="53">
        <v>2.5893710972986206</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1.6858050329831231</v>
      </c>
      <c r="C31" s="59">
        <v>1.6839796115878602</v>
      </c>
      <c r="D31" s="53">
        <v>7.5</v>
      </c>
      <c r="E31" s="53">
        <v>6.2</v>
      </c>
      <c r="F31" s="53">
        <v>891.2</v>
      </c>
      <c r="G31" s="54">
        <v>57100</v>
      </c>
      <c r="H31" s="53">
        <v>-26.49330587023687</v>
      </c>
      <c r="I31" s="54">
        <v>19160</v>
      </c>
      <c r="J31" s="53">
        <v>-26.898130484547877</v>
      </c>
      <c r="K31" s="59">
        <v>2.5769745649263598</v>
      </c>
      <c r="L31" s="53">
        <v>2.124400285097261</v>
      </c>
      <c r="M31" s="61">
        <v>0.54557124518612721</v>
      </c>
      <c r="N31" s="61">
        <v>0.39658643175444208</v>
      </c>
      <c r="O31" s="59">
        <v>66.25</v>
      </c>
      <c r="P31" s="60">
        <v>1.4459</v>
      </c>
      <c r="Q31" s="53">
        <v>1267.3440000000001</v>
      </c>
      <c r="R31" s="53">
        <v>2.0263245567183619</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1.7875663473857495</v>
      </c>
      <c r="C32" s="59">
        <v>1.7594740912606488</v>
      </c>
      <c r="D32" s="53">
        <v>7.3</v>
      </c>
      <c r="E32" s="53">
        <v>6.1</v>
      </c>
      <c r="F32" s="53">
        <v>894.5</v>
      </c>
      <c r="G32" s="54">
        <v>53210</v>
      </c>
      <c r="H32" s="53">
        <v>-27.358361774744022</v>
      </c>
      <c r="I32" s="54">
        <v>17640</v>
      </c>
      <c r="J32" s="53">
        <v>-30.796390741467238</v>
      </c>
      <c r="K32" s="59">
        <v>4.4142614601018648</v>
      </c>
      <c r="L32" s="53">
        <v>1.0618100845103395</v>
      </c>
      <c r="M32" s="61">
        <v>1.5488867376573179</v>
      </c>
      <c r="N32" s="61">
        <v>1.6071212094972642</v>
      </c>
      <c r="O32" s="59">
        <v>69.98</v>
      </c>
      <c r="P32" s="60">
        <v>0.95569999999999999</v>
      </c>
      <c r="Q32" s="53">
        <v>1268.8745833333332</v>
      </c>
      <c r="R32" s="53">
        <v>2.0774576489889229</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1.9512195121951459</v>
      </c>
      <c r="C33" s="59">
        <v>1.8803528881447429</v>
      </c>
      <c r="D33" s="53">
        <v>7.1</v>
      </c>
      <c r="E33" s="53">
        <v>5.9</v>
      </c>
      <c r="F33" s="53">
        <v>895.7</v>
      </c>
      <c r="G33" s="54">
        <v>53580</v>
      </c>
      <c r="H33" s="53">
        <v>-25.479833101529902</v>
      </c>
      <c r="I33" s="54">
        <v>17330</v>
      </c>
      <c r="J33" s="53">
        <v>-30.818363273453098</v>
      </c>
      <c r="K33" s="59">
        <v>2.8503562945368266</v>
      </c>
      <c r="L33" s="53">
        <v>1.1401448087243526</v>
      </c>
      <c r="M33" s="61">
        <v>2.5073266037121344</v>
      </c>
      <c r="N33" s="61">
        <v>2.9374928839804193</v>
      </c>
      <c r="O33" s="59">
        <v>67.87</v>
      </c>
      <c r="P33" s="60">
        <v>0.93589999999999995</v>
      </c>
      <c r="Q33" s="53">
        <v>1270.4051666666667</v>
      </c>
      <c r="R33" s="53">
        <v>1.9112184805750054</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395.63786300000004</v>
      </c>
    </row>
    <row r="34" spans="1:34" x14ac:dyDescent="0.2">
      <c r="A34" s="52">
        <v>43282</v>
      </c>
      <c r="B34" s="59">
        <v>2.1196248020465491</v>
      </c>
      <c r="C34" s="59">
        <v>2.0329387545033217</v>
      </c>
      <c r="D34" s="53">
        <v>7.5</v>
      </c>
      <c r="E34" s="53">
        <v>5.9</v>
      </c>
      <c r="F34" s="53">
        <v>891.5</v>
      </c>
      <c r="G34" s="54">
        <v>53180</v>
      </c>
      <c r="H34" s="53">
        <v>-20.626865671641792</v>
      </c>
      <c r="I34" s="54">
        <v>16950</v>
      </c>
      <c r="J34" s="53">
        <v>-27.096774193548391</v>
      </c>
      <c r="K34" s="59">
        <v>1.6801075268817245</v>
      </c>
      <c r="L34" s="53">
        <v>2.1200118716155014</v>
      </c>
      <c r="M34" s="61">
        <v>2.5590551181102317</v>
      </c>
      <c r="N34" s="61">
        <v>3.1669222768699212</v>
      </c>
      <c r="O34" s="59">
        <v>70.98</v>
      </c>
      <c r="P34" s="60">
        <v>1.329</v>
      </c>
      <c r="Q34" s="53">
        <v>1271.9357500000001</v>
      </c>
      <c r="R34" s="53">
        <v>2.0233618248571617</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2.2634621235168684</v>
      </c>
      <c r="C35" s="59">
        <v>2.1526796041639651</v>
      </c>
      <c r="D35" s="53">
        <v>8.1</v>
      </c>
      <c r="E35" s="53">
        <v>6.1</v>
      </c>
      <c r="F35" s="53">
        <v>888.6</v>
      </c>
      <c r="G35" s="54">
        <v>52390</v>
      </c>
      <c r="H35" s="53">
        <v>-23.069016152716593</v>
      </c>
      <c r="I35" s="54">
        <v>16710</v>
      </c>
      <c r="J35" s="53">
        <v>-28.221649484536083</v>
      </c>
      <c r="K35" s="59">
        <v>0.76361221779548405</v>
      </c>
      <c r="L35" s="53">
        <v>1.9859834858623193</v>
      </c>
      <c r="M35" s="61">
        <v>1.713909030982208</v>
      </c>
      <c r="N35" s="61">
        <v>2.4066279739488827</v>
      </c>
      <c r="O35" s="59">
        <v>68.06</v>
      </c>
      <c r="P35" s="60">
        <v>1.1264000000000001</v>
      </c>
      <c r="Q35" s="53">
        <v>1273.4663333333333</v>
      </c>
      <c r="R35" s="53">
        <v>2.3466141342425528</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2.3763218670232344</v>
      </c>
      <c r="C36" s="59">
        <v>2.2076755230393985</v>
      </c>
      <c r="D36" s="53">
        <v>8.1999999999999993</v>
      </c>
      <c r="E36" s="53">
        <v>6</v>
      </c>
      <c r="F36" s="53">
        <v>889.7</v>
      </c>
      <c r="G36" s="54">
        <v>49020</v>
      </c>
      <c r="H36" s="53">
        <v>-26.649708214873556</v>
      </c>
      <c r="I36" s="54">
        <v>15190</v>
      </c>
      <c r="J36" s="53">
        <v>-34.384449244060477</v>
      </c>
      <c r="K36" s="59">
        <v>1.4487981560750596</v>
      </c>
      <c r="L36" s="53">
        <v>-1.7015405433898678</v>
      </c>
      <c r="M36" s="61">
        <v>1.0187315149523535</v>
      </c>
      <c r="N36" s="61">
        <v>1.3811156452991913</v>
      </c>
      <c r="O36" s="59">
        <v>70.23</v>
      </c>
      <c r="P36" s="60">
        <v>1.222</v>
      </c>
      <c r="Q36" s="53">
        <v>1274.9969166666667</v>
      </c>
      <c r="R36" s="53">
        <v>2.0584098566305498</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271.53466600000002</v>
      </c>
    </row>
    <row r="37" spans="1:34" x14ac:dyDescent="0.2">
      <c r="A37" s="52">
        <v>43374</v>
      </c>
      <c r="B37" s="59">
        <v>2.4707096460875322</v>
      </c>
      <c r="C37" s="59">
        <v>2.2948717948717556</v>
      </c>
      <c r="D37" s="53">
        <v>8.1999999999999993</v>
      </c>
      <c r="E37" s="53">
        <v>5.8</v>
      </c>
      <c r="F37" s="53">
        <v>889.8</v>
      </c>
      <c r="G37" s="54">
        <v>49030</v>
      </c>
      <c r="H37" s="53">
        <v>-24.638794958499844</v>
      </c>
      <c r="I37" s="54">
        <v>15240</v>
      </c>
      <c r="J37" s="53">
        <v>-32.296756996890274</v>
      </c>
      <c r="K37" s="59">
        <v>1.962066710268151</v>
      </c>
      <c r="L37" s="53">
        <v>0.74789487970705615</v>
      </c>
      <c r="M37" s="61">
        <v>2.0019691499835846</v>
      </c>
      <c r="N37" s="61">
        <v>0.97083978954926042</v>
      </c>
      <c r="O37" s="59">
        <v>70.75</v>
      </c>
      <c r="P37" s="60">
        <v>1.4009</v>
      </c>
      <c r="Q37" s="53">
        <v>1276.5274999999999</v>
      </c>
      <c r="R37" s="53">
        <v>2.2255810054695235</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335.27802600000001</v>
      </c>
    </row>
    <row r="38" spans="1:34" x14ac:dyDescent="0.2">
      <c r="A38" s="52">
        <v>43405</v>
      </c>
      <c r="B38" s="59">
        <v>2.3746062515144217</v>
      </c>
      <c r="C38" s="59">
        <v>2.2589108594099461</v>
      </c>
      <c r="D38" s="53">
        <v>7.5</v>
      </c>
      <c r="E38" s="53">
        <v>5.3</v>
      </c>
      <c r="F38" s="53">
        <v>893.9</v>
      </c>
      <c r="G38" s="54">
        <v>48800</v>
      </c>
      <c r="H38" s="53">
        <v>-26.049401424458253</v>
      </c>
      <c r="I38" s="54">
        <v>15180</v>
      </c>
      <c r="J38" s="53">
        <v>-32.950530035335689</v>
      </c>
      <c r="K38" s="59">
        <v>2.8543307086614123</v>
      </c>
      <c r="L38" s="53">
        <v>1.3185949220008375</v>
      </c>
      <c r="M38" s="61">
        <v>2.4804177545691752</v>
      </c>
      <c r="N38" s="61">
        <v>0.88712277674658502</v>
      </c>
      <c r="O38" s="59">
        <v>56.96</v>
      </c>
      <c r="P38" s="60">
        <v>1.7965</v>
      </c>
      <c r="Q38" s="53">
        <v>1278.0580833333333</v>
      </c>
      <c r="R38" s="53">
        <v>1.5673920706867461</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381.71691499999997</v>
      </c>
    </row>
    <row r="39" spans="1:34" x14ac:dyDescent="0.2">
      <c r="A39" s="52">
        <v>43435</v>
      </c>
      <c r="B39" s="59">
        <v>2.3707287571817393</v>
      </c>
      <c r="C39" s="59">
        <v>2.2682256724809724</v>
      </c>
      <c r="D39" s="53">
        <v>7</v>
      </c>
      <c r="E39" s="53">
        <v>5.2</v>
      </c>
      <c r="F39" s="53">
        <v>895.2</v>
      </c>
      <c r="G39" s="54">
        <v>49900</v>
      </c>
      <c r="H39" s="53">
        <v>-22.274143302180683</v>
      </c>
      <c r="I39" s="54">
        <v>15570</v>
      </c>
      <c r="J39" s="53">
        <v>-28.676133760879519</v>
      </c>
      <c r="K39" s="59">
        <v>1.4944769330734076</v>
      </c>
      <c r="L39" s="53">
        <v>-0.61740176783708911</v>
      </c>
      <c r="M39" s="61">
        <v>2.0711974110032338</v>
      </c>
      <c r="N39" s="61">
        <v>0.25720697393405434</v>
      </c>
      <c r="O39" s="59">
        <v>49.52</v>
      </c>
      <c r="P39" s="60">
        <v>1.8897999999999999</v>
      </c>
      <c r="Q39" s="53">
        <v>1279.5886666666668</v>
      </c>
      <c r="R39" s="53">
        <v>1.1428089989317769</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238.20504</v>
      </c>
    </row>
    <row r="40" spans="1:34" x14ac:dyDescent="0.2">
      <c r="A40" s="52">
        <v>43466</v>
      </c>
      <c r="B40" s="59">
        <v>2.3378035520116081</v>
      </c>
      <c r="C40" s="59">
        <v>2.2459005933771037</v>
      </c>
      <c r="D40" s="53">
        <v>6.9</v>
      </c>
      <c r="E40" s="53">
        <v>5.5</v>
      </c>
      <c r="F40" s="53">
        <v>896.1</v>
      </c>
      <c r="G40" s="54">
        <v>52090</v>
      </c>
      <c r="H40" s="53">
        <v>-17.539971505461448</v>
      </c>
      <c r="I40" s="54">
        <v>16380</v>
      </c>
      <c r="J40" s="53">
        <v>-22.845030617051343</v>
      </c>
      <c r="K40" s="59">
        <v>2.4222585924713602</v>
      </c>
      <c r="L40" s="53">
        <v>-0.33383037528141868</v>
      </c>
      <c r="M40" s="61">
        <v>2.7786752827140493</v>
      </c>
      <c r="N40" s="61">
        <v>1.2665455489229149</v>
      </c>
      <c r="O40" s="59">
        <v>51.38</v>
      </c>
      <c r="P40" s="60">
        <v>1.7539</v>
      </c>
      <c r="Q40" s="53">
        <v>1281.11925</v>
      </c>
      <c r="R40" s="53">
        <v>1.5600632151157923</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2.2732754462132299</v>
      </c>
      <c r="C41" s="59">
        <v>2.1909432520221372</v>
      </c>
      <c r="D41" s="53">
        <v>7.4</v>
      </c>
      <c r="E41" s="53">
        <v>5.8</v>
      </c>
      <c r="F41" s="53">
        <v>895.7</v>
      </c>
      <c r="G41" s="54">
        <v>53220</v>
      </c>
      <c r="H41" s="53">
        <v>-13.039215686274508</v>
      </c>
      <c r="I41" s="54">
        <v>16750</v>
      </c>
      <c r="J41" s="53">
        <v>-18.372319688109162</v>
      </c>
      <c r="K41" s="59">
        <v>1.2953367875647714</v>
      </c>
      <c r="L41" s="53">
        <v>-1.3177452463582373</v>
      </c>
      <c r="M41" s="61">
        <v>2.2450288646568284</v>
      </c>
      <c r="N41" s="61">
        <v>0.84102845765678946</v>
      </c>
      <c r="O41" s="59">
        <v>54.95</v>
      </c>
      <c r="P41" s="60">
        <v>2.3167</v>
      </c>
      <c r="Q41" s="53">
        <v>1282.6498333333332</v>
      </c>
      <c r="R41" s="53">
        <v>0.99405715413234397</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357.73022800000001</v>
      </c>
    </row>
    <row r="42" spans="1:34" x14ac:dyDescent="0.2">
      <c r="A42" s="52">
        <v>43525</v>
      </c>
      <c r="B42" s="59">
        <v>2.2569966897381777</v>
      </c>
      <c r="C42" s="59">
        <v>2.154980611531343</v>
      </c>
      <c r="D42" s="53">
        <v>7.9</v>
      </c>
      <c r="E42" s="53">
        <v>6.1</v>
      </c>
      <c r="F42" s="53">
        <v>894.2</v>
      </c>
      <c r="G42" s="54">
        <v>52950</v>
      </c>
      <c r="H42" s="53">
        <v>-9.764826175869123</v>
      </c>
      <c r="I42" s="54">
        <v>16830</v>
      </c>
      <c r="J42" s="53">
        <v>-14.263881813550682</v>
      </c>
      <c r="K42" s="59">
        <v>2.5365853658536608</v>
      </c>
      <c r="L42" s="53">
        <v>1.2281887053048113</v>
      </c>
      <c r="M42" s="61">
        <v>2.7581783194355447</v>
      </c>
      <c r="N42" s="61">
        <v>1.5427058803307192</v>
      </c>
      <c r="O42" s="59">
        <v>58.15</v>
      </c>
      <c r="P42" s="60">
        <v>2.2016</v>
      </c>
      <c r="Q42" s="53">
        <v>1284.1804166666668</v>
      </c>
      <c r="R42" s="53">
        <v>1.3267244957229307</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348.366939</v>
      </c>
    </row>
    <row r="43" spans="1:34" x14ac:dyDescent="0.2">
      <c r="A43" s="52">
        <v>43556</v>
      </c>
      <c r="B43" s="59">
        <v>2.2104757328207603</v>
      </c>
      <c r="C43" s="59">
        <v>2.1383248730964421</v>
      </c>
      <c r="D43" s="53">
        <v>7.5</v>
      </c>
      <c r="E43" s="53">
        <v>6.1</v>
      </c>
      <c r="F43" s="53">
        <v>907.6</v>
      </c>
      <c r="G43" s="54">
        <v>51400</v>
      </c>
      <c r="H43" s="53">
        <v>-9.9824868651488643</v>
      </c>
      <c r="I43" s="54">
        <v>16290</v>
      </c>
      <c r="J43" s="53">
        <v>-14.979123173277664</v>
      </c>
      <c r="K43" s="59">
        <v>3.0668841761827048</v>
      </c>
      <c r="L43" s="53">
        <v>9.8778735632354397E-3</v>
      </c>
      <c r="M43" s="61">
        <v>2.3938716884774891</v>
      </c>
      <c r="N43" s="61">
        <v>2.0993462036108745</v>
      </c>
      <c r="O43" s="59">
        <v>63.86</v>
      </c>
      <c r="P43" s="60">
        <v>1.1072</v>
      </c>
      <c r="Q43" s="53">
        <v>1285.711</v>
      </c>
      <c r="R43" s="53">
        <v>1.7017842481941825</v>
      </c>
      <c r="S43" s="59">
        <v>3.95</v>
      </c>
      <c r="T43" s="59">
        <v>2</v>
      </c>
      <c r="U43" s="53">
        <v>6.9429763906576012</v>
      </c>
      <c r="V43" s="53">
        <v>2.7618718254033845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53">
        <v>393.51106600000003</v>
      </c>
    </row>
    <row r="44" spans="1:34" x14ac:dyDescent="0.2">
      <c r="A44" s="52">
        <v>43586</v>
      </c>
      <c r="B44" s="59">
        <v>2.1457684008630906</v>
      </c>
      <c r="C44" s="59">
        <v>2.1533979352713839</v>
      </c>
      <c r="D44" s="53">
        <v>6.8</v>
      </c>
      <c r="E44" s="53">
        <v>5.9</v>
      </c>
      <c r="F44" s="53">
        <v>919.9</v>
      </c>
      <c r="G44" s="54">
        <v>50020</v>
      </c>
      <c r="H44" s="53">
        <v>-5.9951137004322526</v>
      </c>
      <c r="I44" s="54">
        <v>16000</v>
      </c>
      <c r="J44" s="53">
        <v>-9.2970521541950077</v>
      </c>
      <c r="K44" s="59">
        <v>1.788617886178856</v>
      </c>
      <c r="L44" s="53">
        <v>3.4485574297939081</v>
      </c>
      <c r="M44" s="61">
        <v>2.1925643469971279</v>
      </c>
      <c r="N44" s="61">
        <v>1.7828228596751261</v>
      </c>
      <c r="O44" s="59">
        <v>60.83</v>
      </c>
      <c r="P44" s="60">
        <v>1.4147000000000001</v>
      </c>
      <c r="Q44" s="53">
        <v>1288.9718273306166</v>
      </c>
      <c r="R44" s="53">
        <v>1.5397077640648904</v>
      </c>
      <c r="S44" s="59">
        <v>3.95</v>
      </c>
      <c r="T44" s="59">
        <v>2</v>
      </c>
      <c r="U44" s="53">
        <v>6.8003267743278029</v>
      </c>
      <c r="V44" s="53">
        <v>2.7507345440905211</v>
      </c>
      <c r="W44" s="60" t="e">
        <v>#N/A</v>
      </c>
      <c r="X44" s="54">
        <v>812</v>
      </c>
      <c r="Y44" s="54">
        <v>482</v>
      </c>
      <c r="Z44" s="54">
        <v>2432</v>
      </c>
      <c r="AA44" s="54">
        <v>454810</v>
      </c>
      <c r="AB44" s="61">
        <v>0.55985267034990793</v>
      </c>
      <c r="AC44" s="53">
        <v>6.8986014524678669</v>
      </c>
      <c r="AD44" s="53">
        <v>6.9670560000000004</v>
      </c>
      <c r="AE44" s="54" t="e">
        <v>#N/A</v>
      </c>
      <c r="AF44" s="54" t="e">
        <v>#N/A</v>
      </c>
      <c r="AG44" s="54">
        <v>11</v>
      </c>
      <c r="AH44" s="53">
        <v>334.38160399999998</v>
      </c>
    </row>
    <row r="45" spans="1:34" x14ac:dyDescent="0.2">
      <c r="A45" s="52">
        <v>43617</v>
      </c>
      <c r="B45" s="59">
        <v>2.0215311004784686</v>
      </c>
      <c r="C45" s="59">
        <v>2.1174388471019379</v>
      </c>
      <c r="D45" s="53">
        <v>6.5</v>
      </c>
      <c r="E45" s="53">
        <v>5.5</v>
      </c>
      <c r="F45" s="53">
        <v>934.3</v>
      </c>
      <c r="G45" s="54">
        <v>48930</v>
      </c>
      <c r="H45" s="53">
        <v>-8.6786114221724553</v>
      </c>
      <c r="I45" s="54">
        <v>15800</v>
      </c>
      <c r="J45" s="53">
        <v>-8.8286208886324324</v>
      </c>
      <c r="K45" s="59">
        <v>3.7281425272187585</v>
      </c>
      <c r="L45" s="53">
        <v>2.7838101010734695</v>
      </c>
      <c r="M45" s="61">
        <v>2.4459974587039301</v>
      </c>
      <c r="N45" s="61">
        <v>2.2751057149906773</v>
      </c>
      <c r="O45" s="59">
        <v>54.66</v>
      </c>
      <c r="P45" s="60">
        <v>0.74050000000000005</v>
      </c>
      <c r="Q45" s="53">
        <v>1290.7254551532151</v>
      </c>
      <c r="R45" s="53">
        <v>1.5604422679142305</v>
      </c>
      <c r="S45" s="59">
        <v>3.95</v>
      </c>
      <c r="T45" s="59">
        <v>2</v>
      </c>
      <c r="U45" s="53">
        <v>6.7696880950248088</v>
      </c>
      <c r="V45" s="53">
        <v>2.748612537328635</v>
      </c>
      <c r="W45" s="60" t="e">
        <v>#N/A</v>
      </c>
      <c r="X45" s="54">
        <v>1111</v>
      </c>
      <c r="Y45" s="54">
        <v>440</v>
      </c>
      <c r="Z45" s="54">
        <v>2273</v>
      </c>
      <c r="AA45" s="54">
        <v>452135</v>
      </c>
      <c r="AB45" s="61">
        <v>0.56429990069513403</v>
      </c>
      <c r="AC45" s="53">
        <v>6.9637561938327268</v>
      </c>
      <c r="AD45" s="53">
        <v>6.4328609999999999</v>
      </c>
      <c r="AE45" s="54" t="e">
        <v>#N/A</v>
      </c>
      <c r="AF45" s="54" t="e">
        <v>#N/A</v>
      </c>
      <c r="AG45" s="54">
        <v>12</v>
      </c>
      <c r="AH45" s="53">
        <v>360.18556100000001</v>
      </c>
    </row>
    <row r="46" spans="1:34" x14ac:dyDescent="0.2">
      <c r="A46" s="52">
        <v>43647</v>
      </c>
      <c r="B46" s="59">
        <v>1.8131933675295198</v>
      </c>
      <c r="C46" s="59">
        <v>2.0365699873896581</v>
      </c>
      <c r="D46" s="53">
        <v>6.5</v>
      </c>
      <c r="E46" s="53">
        <v>5.5</v>
      </c>
      <c r="F46" s="53">
        <v>938.2</v>
      </c>
      <c r="G46" s="54">
        <v>50390</v>
      </c>
      <c r="H46" s="53">
        <v>-5.2463332079729197</v>
      </c>
      <c r="I46" s="54">
        <v>16140</v>
      </c>
      <c r="J46" s="53">
        <v>-4.7787610619469012</v>
      </c>
      <c r="K46" s="59">
        <v>3.3046926635822871</v>
      </c>
      <c r="L46" s="53">
        <v>2.5768974010867085</v>
      </c>
      <c r="M46" s="61">
        <v>2.6871401151631558</v>
      </c>
      <c r="N46" s="61">
        <v>2.648508718719822</v>
      </c>
      <c r="O46" s="59">
        <v>57.36</v>
      </c>
      <c r="P46" s="60">
        <v>1.0555000000000001</v>
      </c>
      <c r="Q46" s="53">
        <v>1294.9099420016573</v>
      </c>
      <c r="R46" s="53">
        <v>1.377665854681176</v>
      </c>
      <c r="S46" s="59">
        <v>3.95</v>
      </c>
      <c r="T46" s="59">
        <v>2</v>
      </c>
      <c r="U46" s="53">
        <v>6.8082401020591234</v>
      </c>
      <c r="V46" s="53">
        <v>2.7707140401909105</v>
      </c>
      <c r="W46" s="60" t="e">
        <v>#N/A</v>
      </c>
      <c r="X46" s="54">
        <v>691</v>
      </c>
      <c r="Y46" s="54">
        <v>476</v>
      </c>
      <c r="Z46" s="54">
        <v>2118</v>
      </c>
      <c r="AA46" s="54">
        <v>439577</v>
      </c>
      <c r="AB46" s="61">
        <v>0.60051034873830456</v>
      </c>
      <c r="AC46" s="53">
        <v>6.8278554456055911</v>
      </c>
      <c r="AD46" s="53">
        <v>6.3023790000000002</v>
      </c>
      <c r="AE46" s="54" t="e">
        <v>#N/A</v>
      </c>
      <c r="AF46" s="54" t="e">
        <v>#N/A</v>
      </c>
      <c r="AG46" s="54">
        <v>20</v>
      </c>
      <c r="AH46" s="53">
        <v>350.147809</v>
      </c>
    </row>
    <row r="47" spans="1:34" x14ac:dyDescent="0.2">
      <c r="A47" s="52">
        <v>43678</v>
      </c>
      <c r="B47" s="59">
        <v>1.6421729041471211</v>
      </c>
      <c r="C47" s="59">
        <v>1.9626344593319356</v>
      </c>
      <c r="D47" s="53">
        <v>7.4</v>
      </c>
      <c r="E47" s="53">
        <v>5.8</v>
      </c>
      <c r="F47" s="53">
        <v>932.4</v>
      </c>
      <c r="G47" s="54">
        <v>50560</v>
      </c>
      <c r="H47" s="53">
        <v>-3.4930330215690031</v>
      </c>
      <c r="I47" s="54">
        <v>16080</v>
      </c>
      <c r="J47" s="53">
        <v>-3.7701974865350096</v>
      </c>
      <c r="K47" s="59">
        <v>2.9654036243822013</v>
      </c>
      <c r="L47" s="53">
        <v>2.2991236647081026</v>
      </c>
      <c r="M47" s="61">
        <v>4.1477640959170392</v>
      </c>
      <c r="N47" s="61">
        <v>4.7087937285305248</v>
      </c>
      <c r="O47" s="59">
        <v>54.81</v>
      </c>
      <c r="P47" s="60">
        <v>1.0105999999999999</v>
      </c>
      <c r="Q47" s="53">
        <v>1297.2789856880747</v>
      </c>
      <c r="R47" s="53">
        <v>1.3373445281137153</v>
      </c>
      <c r="S47" s="59">
        <v>3.95</v>
      </c>
      <c r="T47" s="59">
        <v>2</v>
      </c>
      <c r="U47" s="53">
        <v>6.8169893024950277</v>
      </c>
      <c r="V47" s="53">
        <v>2.7657599399491364</v>
      </c>
      <c r="W47" s="60" t="e">
        <v>#N/A</v>
      </c>
      <c r="X47" s="54">
        <v>1051</v>
      </c>
      <c r="Y47" s="54">
        <v>459</v>
      </c>
      <c r="Z47" s="54">
        <v>2029</v>
      </c>
      <c r="AA47" s="54">
        <v>439720</v>
      </c>
      <c r="AB47" s="61">
        <v>0.55879922886257227</v>
      </c>
      <c r="AC47" s="53">
        <v>6.8327797148038218</v>
      </c>
      <c r="AD47" s="53">
        <v>6.3058379999999996</v>
      </c>
      <c r="AE47" s="54" t="e">
        <v>#N/A</v>
      </c>
      <c r="AF47" s="54" t="e">
        <v>#N/A</v>
      </c>
      <c r="AG47" s="54">
        <v>13</v>
      </c>
      <c r="AH47" s="53">
        <v>354.86428999999998</v>
      </c>
    </row>
    <row r="48" spans="1:34" x14ac:dyDescent="0.2">
      <c r="A48" s="52">
        <v>43709</v>
      </c>
      <c r="B48" s="59">
        <v>1.5078658355595076</v>
      </c>
      <c r="C48" s="59">
        <v>1.9339444932814143</v>
      </c>
      <c r="D48" s="53">
        <v>7.3</v>
      </c>
      <c r="E48" s="53">
        <v>5.8</v>
      </c>
      <c r="F48" s="53">
        <v>929.3</v>
      </c>
      <c r="G48" s="54" t="e">
        <v>#N/A</v>
      </c>
      <c r="H48" s="53" t="e">
        <v>#N/A</v>
      </c>
      <c r="I48" s="54" t="e">
        <v>#N/A</v>
      </c>
      <c r="J48" s="53" t="e">
        <v>#N/A</v>
      </c>
      <c r="K48" s="59">
        <v>1.8175916910094125</v>
      </c>
      <c r="L48" s="53" t="e">
        <v>#N/A</v>
      </c>
      <c r="M48" s="61">
        <v>4.3916720884840776</v>
      </c>
      <c r="N48" s="61">
        <v>4.9771356041242942</v>
      </c>
      <c r="O48" s="59">
        <v>56.95</v>
      </c>
      <c r="P48" s="60">
        <v>0.9476</v>
      </c>
      <c r="Q48" s="53">
        <v>1300.1598897344388</v>
      </c>
      <c r="R48" s="53" t="e">
        <v>#N/A</v>
      </c>
      <c r="S48" s="59">
        <v>3.95</v>
      </c>
      <c r="T48" s="59">
        <v>2</v>
      </c>
      <c r="U48" s="53" t="e">
        <v>#N/A</v>
      </c>
      <c r="V48" s="53" t="e">
        <v>#N/A</v>
      </c>
      <c r="W48" s="60" t="e">
        <v>#N/A</v>
      </c>
      <c r="X48" s="54">
        <v>1565</v>
      </c>
      <c r="Y48" s="54">
        <v>461</v>
      </c>
      <c r="Z48" s="54">
        <v>1791</v>
      </c>
      <c r="AA48" s="54">
        <v>443001</v>
      </c>
      <c r="AB48" s="61">
        <v>0.52048823016564949</v>
      </c>
      <c r="AC48" s="53" t="e">
        <v>#N/A</v>
      </c>
      <c r="AD48" s="53">
        <v>6.1031570000000004</v>
      </c>
      <c r="AE48" s="54" t="e">
        <v>#N/A</v>
      </c>
      <c r="AF48" s="54" t="e">
        <v>#N/A</v>
      </c>
      <c r="AG48" s="54">
        <v>10</v>
      </c>
      <c r="AH48" s="53">
        <v>407.23015599999997</v>
      </c>
    </row>
    <row r="49" spans="1:34" x14ac:dyDescent="0.2">
      <c r="A49" s="52">
        <v>43739</v>
      </c>
      <c r="B49" s="59">
        <v>1.4158767772511904</v>
      </c>
      <c r="C49" s="59">
        <v>1.8862012783556814</v>
      </c>
      <c r="D49" s="53">
        <v>7.4</v>
      </c>
      <c r="E49" s="53">
        <v>5.5</v>
      </c>
      <c r="F49" s="53">
        <v>923.1</v>
      </c>
      <c r="G49" s="54" t="e">
        <v>#N/A</v>
      </c>
      <c r="H49" s="53" t="e">
        <v>#N/A</v>
      </c>
      <c r="I49" s="54" t="e">
        <v>#N/A</v>
      </c>
      <c r="J49" s="53" t="e">
        <v>#N/A</v>
      </c>
      <c r="K49" s="59">
        <v>0.86593970493906713</v>
      </c>
      <c r="L49" s="53" t="e">
        <v>#N/A</v>
      </c>
      <c r="M49" s="61">
        <v>3.7966537966537928</v>
      </c>
      <c r="N49" s="61">
        <v>4.8768857291485945</v>
      </c>
      <c r="O49" s="59">
        <v>53.96</v>
      </c>
      <c r="P49" s="60">
        <v>1.8379000000000001</v>
      </c>
      <c r="Q49" s="53">
        <v>1302.6884627689169</v>
      </c>
      <c r="R49" s="53" t="e">
        <v>#N/A</v>
      </c>
      <c r="S49" s="59" t="e">
        <v>#N/A</v>
      </c>
      <c r="T49" s="59">
        <v>2</v>
      </c>
      <c r="U49" s="53" t="e">
        <v>#N/A</v>
      </c>
      <c r="V49" s="53" t="e">
        <v>#N/A</v>
      </c>
      <c r="W49" s="60" t="e">
        <v>#N/A</v>
      </c>
      <c r="X49" s="54">
        <v>818</v>
      </c>
      <c r="Y49" s="54" t="e">
        <v>#N/A</v>
      </c>
      <c r="Z49" s="54">
        <v>1846</v>
      </c>
      <c r="AA49" s="54">
        <v>444906</v>
      </c>
      <c r="AB49" s="61">
        <v>0.60984473075652457</v>
      </c>
      <c r="AC49" s="53" t="e">
        <v>#N/A</v>
      </c>
      <c r="AD49" s="53" t="e">
        <v>#N/A</v>
      </c>
      <c r="AE49" s="54" t="e">
        <v>#N/A</v>
      </c>
      <c r="AF49" s="54" t="e">
        <v>#N/A</v>
      </c>
      <c r="AG49" s="54" t="e">
        <v>#N/A</v>
      </c>
      <c r="AH49" s="53">
        <v>547.55578300000002</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ontent_x0020_ClassificationTaxHTField1 xmlns="3b341044-0cd2-4806-a9f6-495c3fa5e2e2"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OldUrl xmlns="e581e1af-00ea-413a-8e75-837892944e8f" xsi:nil="true"/>
    <COCIS_x0020_KeywordsTaxHTField0 xmlns="3b341044-0cd2-4806-a9f6-495c3fa5e2e2">
      <Terms xmlns="http://schemas.microsoft.com/office/infopath/2007/PartnerControls"/>
    </COCIS_x0020_KeywordsTaxHTField0>
    <TaxCatchAll xmlns="c4fe4be5-56f4-467e-b4a4-a4b064910afa"/>
  </documentManagement>
</p:properties>
</file>

<file path=customXml/itemProps1.xml><?xml version="1.0" encoding="utf-8"?>
<ds:datastoreItem xmlns:ds="http://schemas.openxmlformats.org/officeDocument/2006/customXml" ds:itemID="{ADAEE0FE-6591-40A7-A53E-7C71D8809FB5}"/>
</file>

<file path=customXml/itemProps2.xml><?xml version="1.0" encoding="utf-8"?>
<ds:datastoreItem xmlns:ds="http://schemas.openxmlformats.org/officeDocument/2006/customXml" ds:itemID="{1A4D253C-B004-4CEE-BBA4-9471B8538A9A}"/>
</file>

<file path=customXml/itemProps3.xml><?xml version="1.0" encoding="utf-8"?>
<ds:datastoreItem xmlns:ds="http://schemas.openxmlformats.org/officeDocument/2006/customXml" ds:itemID="{04A3D9F9-F7CF-4B98-AE15-4AE2836E38D2}"/>
</file>

<file path=customXml/itemProps4.xml><?xml version="1.0" encoding="utf-8"?>
<ds:datastoreItem xmlns:ds="http://schemas.openxmlformats.org/officeDocument/2006/customXml" ds:itemID="{5143EF6C-489C-458E-81B3-445438D13635}"/>
</file>

<file path=customXml/itemProps5.xml><?xml version="1.0" encoding="utf-8"?>
<ds:datastoreItem xmlns:ds="http://schemas.openxmlformats.org/officeDocument/2006/customXml" ds:itemID="{95E4AFE4-CE89-4FB9-A01A-8EE4C6D2A3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2019-11-20T15:39:56Z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0x010100EA5EA32CF4385549BFA194A0FF8BD22E00D01FFA440DDAC141B764452CFA52A91A</vt:lpwstr>
  </property>
  <property fmtid="{D5CDD505-2E9C-101B-9397-08002B2CF9AE}" pid="3" name="COCIS Keywords">
    <vt:lpwstr/>
  </property>
  <property fmtid="{D5CDD505-2E9C-101B-9397-08002B2CF9AE}" pid="4" name="Document Category">
    <vt:lpwstr/>
  </property>
</Properties>
</file>