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B6C53064-D429-43EA-BFBA-427C845325DC}" xr6:coauthVersionLast="45" xr6:coauthVersionMax="45" xr10:uidLastSave="{00000000-0000-0000-0000-000000000000}"/>
  <workbookProtection workbookAlgorithmName="SHA-512" workbookHashValue="LOVXMWYv25v9AAJQXaDDS+J8andVPhiU03i5vcC9X6synHT6zdGMQwAjffmf535bJxWmDUQFKFAuYyX5hM6A4g==" workbookSaltValue="AFGFvWTlYRKHmN83bQPcgQ==" workbookSpinCount="100000" lockStructure="1"/>
  <bookViews>
    <workbookView xWindow="1740" yWindow="1755" windowWidth="21585" windowHeight="981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dXdata!$A$16:$AH$70</definedName>
    <definedName name="DATA" localSheetId="3">'dXdata - Annual'!$F$12:$I$46</definedName>
    <definedName name="DATA" localSheetId="2">'dXdata - Monthly'!$F$12:$BH$46</definedName>
    <definedName name="DATES" localSheetId="5">dXdata!$A$16:$A$70</definedName>
    <definedName name="DATES" localSheetId="3">'dXdata - Annual'!$F$12:$I$12</definedName>
    <definedName name="DATES" localSheetId="2">'dXdata - Monthly'!$F$12:$BH$12</definedName>
    <definedName name="IDS" localSheetId="5">dXdata!$B$7:$AH$7</definedName>
    <definedName name="IDS" localSheetId="3">'dXdata - Annual'!$B$7:$AH$7</definedName>
    <definedName name="IDS" localSheetId="2">'dXdata - Monthly'!$B$7:$AH$7</definedName>
    <definedName name="OBS" localSheetId="5">dXdata!$B$16:$AH$70</definedName>
    <definedName name="OBS" localSheetId="3">'dXdata - Annual'!$F$13:$I$46</definedName>
    <definedName name="OBS" localSheetId="2">'dXdata - Monthly'!$F$13:$BH$46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36" i="1" l="1"/>
  <c r="AX36" i="1"/>
  <c r="AY36" i="1"/>
  <c r="AW37" i="1"/>
  <c r="AX37" i="1"/>
  <c r="AY37" i="1"/>
  <c r="AW38" i="1"/>
  <c r="AX38" i="1"/>
  <c r="AY38" i="1"/>
  <c r="AW39" i="1"/>
  <c r="AX39" i="1"/>
  <c r="AY39" i="1"/>
  <c r="AW28" i="1"/>
  <c r="AX28" i="1"/>
  <c r="AY28" i="1"/>
  <c r="AW29" i="1"/>
  <c r="AX29" i="1"/>
  <c r="AY29" i="1"/>
  <c r="AW30" i="1"/>
  <c r="AX30" i="1"/>
  <c r="AY30" i="1"/>
  <c r="AW31" i="1"/>
  <c r="AX31" i="1"/>
  <c r="AY31" i="1"/>
  <c r="AW32" i="1"/>
  <c r="AX32" i="1"/>
  <c r="AY32" i="1"/>
  <c r="AW33" i="1"/>
  <c r="AX33" i="1"/>
  <c r="AY33" i="1"/>
  <c r="AW34" i="1"/>
  <c r="AX34" i="1"/>
  <c r="AY34" i="1"/>
  <c r="AW24" i="1"/>
  <c r="AX24" i="1"/>
  <c r="AY24" i="1"/>
  <c r="AW25" i="1"/>
  <c r="AX25" i="1"/>
  <c r="AY25" i="1"/>
  <c r="AW26" i="1"/>
  <c r="AX26" i="1"/>
  <c r="AY26" i="1"/>
  <c r="AW17" i="1"/>
  <c r="AX17" i="1"/>
  <c r="AY17" i="1"/>
  <c r="AW18" i="1"/>
  <c r="AX18" i="1"/>
  <c r="AY18" i="1"/>
  <c r="AW19" i="1"/>
  <c r="AX19" i="1"/>
  <c r="AY19" i="1"/>
  <c r="AW20" i="1"/>
  <c r="AX20" i="1"/>
  <c r="AY20" i="1"/>
  <c r="AW21" i="1"/>
  <c r="AX21" i="1"/>
  <c r="AY21" i="1"/>
  <c r="AW22" i="1"/>
  <c r="AX22" i="1"/>
  <c r="AY22" i="1"/>
  <c r="AW14" i="1"/>
  <c r="AX14" i="1"/>
  <c r="AY14" i="1"/>
  <c r="AW15" i="1"/>
  <c r="AX15" i="1"/>
  <c r="AY15" i="1"/>
  <c r="AW5" i="1"/>
  <c r="AX5" i="1"/>
  <c r="AY5" i="1"/>
  <c r="AW6" i="1"/>
  <c r="AX6" i="1"/>
  <c r="AY6" i="1"/>
  <c r="AW7" i="1"/>
  <c r="AX7" i="1"/>
  <c r="AY7" i="1"/>
  <c r="AW8" i="1"/>
  <c r="AX8" i="1"/>
  <c r="AY8" i="1"/>
  <c r="AW9" i="1"/>
  <c r="AX9" i="1"/>
  <c r="AY9" i="1"/>
  <c r="AW10" i="1"/>
  <c r="AX10" i="1"/>
  <c r="AY10" i="1"/>
  <c r="AW11" i="1"/>
  <c r="AX11" i="1"/>
  <c r="AY11" i="1"/>
  <c r="AW12" i="1"/>
  <c r="AX12" i="1"/>
  <c r="AY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<sst xmlns="http://schemas.openxmlformats.org/spreadsheetml/2006/main" count="652" uniqueCount="262">
  <si>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</si>
  <si>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</si>
  <si>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</si>
  <si>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</si>
  <si>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</si>
  <si>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</si>
  <si>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</si>
  <si>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</si>
  <si>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</si>
  <si>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</si>
  <si>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</si>
  <si>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</si>
  <si>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</si>
  <si>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</si>
  <si>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</si>
  <si>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</si>
  <si>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</si>
  <si>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</si>
  <si>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</si>
  <si>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</si>
  <si>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</si>
  <si>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</si>
  <si>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</si>
  <si>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</si>
  <si>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</si>
  <si>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</si>
  <si>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</si>
  <si>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</si>
  <si>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</si>
  <si>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</si>
  <si>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</si>
  <si>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</si>
  <si>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</si>
  <si>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</si>
  <si>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</si>
  <si>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</si>
  <si>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</si>
  <si>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</si>
  <si>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</si>
  <si>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</si>
  <si>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</si>
  <si>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</si>
  <si>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</si>
  <si>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</si>
  <si>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</si>
  <si>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</si>
  <si>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</si>
  <si>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</si>
  <si>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</si>
  <si>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</si>
  <si>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</si>
  <si>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</si>
  <si>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</si>
  <si>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</si>
  <si>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</si>
  <si>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</si>
  <si>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</si>
  <si>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</si>
  <si>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</si>
  <si>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</si>
  <si>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</si>
  <si>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</si>
  <si>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</si>
  <si>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</si>
  <si>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</si>
  <si>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</si>
  <si>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</si>
  <si>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</si>
  <si>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</si>
  <si>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</si>
  <si>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</si>
  <si>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</si>
  <si>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</si>
  <si>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</si>
  <si>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</si>
  <si>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</si>
  <si>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</si>
  <si>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</si>
  <si>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</si>
  <si>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</si>
  <si>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</si>
  <si>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</si>
  <si>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</si>
  <si>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</si>
  <si>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</si>
  <si>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</si>
  <si>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</si>
  <si>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</si>
  <si>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</si>
  <si>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</si>
  <si>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</si>
  <si>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</si>
  <si>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</si>
  <si>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</si>
  <si>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</si>
  <si>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</si>
  <si>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</si>
  <si>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</si>
  <si>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</si>
  <si>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</si>
  <si>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</si>
  <si>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</si>
  <si>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</si>
  <si>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</si>
  <si>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</si>
  <si>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</si>
  <si>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</si>
  <si>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</si>
  <si>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</si>
  <si>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</si>
  <si>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</si>
  <si>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</si>
  <si>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</si>
  <si>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</si>
  <si>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</si>
  <si>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</si>
  <si>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</si>
  <si>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</si>
  <si>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</si>
  <si>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</si>
  <si>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</si>
  <si>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</si>
  <si>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</si>
  <si>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</si>
  <si>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</si>
  <si>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</si>
  <si>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</si>
  <si>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</si>
  <si>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</si>
  <si>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</si>
  <si>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</si>
  <si>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</si>
  <si>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</si>
  <si>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</si>
  <si>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</si>
  <si>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</si>
  <si>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</si>
  <si>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</si>
  <si>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</si>
  <si>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</si>
  <si>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</si>
  <si>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</si>
  <si>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</si>
  <si>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</si>
  <si>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</si>
  <si>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</si>
  <si>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</si>
  <si>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</si>
  <si>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</si>
  <si>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</si>
  <si>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</si>
  <si>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</si>
  <si>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</si>
  <si>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</si>
  <si>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</si>
  <si>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</si>
  <si>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</si>
  <si>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</si>
  <si>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</si>
  <si>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</si>
  <si>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</si>
  <si>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</si>
  <si>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</si>
  <si>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</si>
  <si>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</si>
  <si>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</si>
  <si>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</si>
  <si>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</si>
  <si>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</si>
  <si>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</si>
  <si>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</si>
  <si>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</si>
  <si>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</si>
  <si>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</si>
  <si>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</si>
  <si>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</si>
  <si>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</si>
  <si>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</si>
  <si>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</si>
  <si>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</si>
  <si>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</si>
  <si>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</si>
  <si>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</si>
  <si>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</si>
  <si>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</si>
  <si>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</si>
  <si>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</si>
  <si>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</si>
  <si>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</si>
  <si>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</si>
  <si>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</si>
  <si>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</si>
  <si>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</si>
  <si>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</si>
  <si>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</si>
  <si>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</si>
  <si>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</si>
  <si>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</si>
  <si>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</si>
  <si>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</si>
  <si>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</si>
  <si>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</si>
  <si>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</si>
  <si>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</si>
  <si>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</si>
  <si>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</si>
  <si>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</si>
  <si>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</si>
  <si>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</si>
  <si>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</si>
  <si>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</si>
  <si>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</si>
  <si>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</si>
  <si>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</si>
  <si>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</si>
  <si>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</si>
  <si>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</si>
  <si>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</si>
  <si>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</si>
  <si>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</si>
  <si>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</si>
  <si>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</si>
  <si>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</si>
  <si>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</si>
  <si>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</si>
  <si>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</si>
  <si>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</si>
  <si>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</si>
  <si>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</si>
  <si>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</si>
  <si>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</si>
  <si>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</si>
  <si>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</si>
  <si>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</si>
  <si>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</si>
  <si>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</si>
  <si>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</si>
  <si>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Unemployment Rate - Canada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</si>
  <si>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</si>
  <si>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</si>
  <si>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</si>
  <si>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</si>
  <si>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</si>
  <si>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</si>
  <si>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</si>
  <si>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</si>
  <si>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</si>
  <si>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</si>
  <si>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</si>
  <si>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</si>
  <si>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</si>
  <si>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</si>
  <si>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</si>
  <si>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</si>
  <si>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</si>
  <si>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</si>
  <si>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</si>
  <si>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</si>
  <si>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</si>
  <si>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Note 3. Calgary CMA residential data have been replaced by City of Calgary residential data.</t>
  </si>
  <si>
    <t>July 2021</t>
  </si>
  <si>
    <t>Updated by Corporate Economics on August 18,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</si>
</sst>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15">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3" fontId="39" fillId="10" borderId="8" xfId="0" applyNumberFormat="1" applyFont="1" applyFill="1" applyBorder="1" applyAlignment="1">
      <alignment horizontal="right" vertical="center"/>
    </xf>
    <xf numFmtId="3" fontId="39" fillId="10" borderId="9" xfId="0" applyNumberFormat="1" applyFont="1" applyFill="1" applyBorder="1" applyAlignment="1">
      <alignment horizontal="right" vertical="center"/>
    </xf>
    <xf numFmtId="165" fontId="39" fillId="6" borderId="8" xfId="3" applyNumberFormat="1" applyFont="1" applyFill="1" applyBorder="1" applyAlignment="1">
      <alignment horizontal="right" vertical="center"/>
    </xf>
    <xf numFmtId="165" fontId="39"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6" borderId="9" xfId="0" applyFont="1" applyFill="1" applyBorder="1" applyAlignment="1">
      <alignment horizontal="right" vertical="center"/>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T1870"/>
  <sheetViews>
    <sheetView showGridLines="0" tabSelected="1" topLeftCell="E1" zoomScale="85" zoomScaleNormal="85" workbookViewId="0">
      <selection activeCell="AX29" sqref="AX29"/>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6.140625" style="22" customWidth="1"/>
    <col min="6" max="8" width="7.5703125" style="138" customWidth="1"/>
    <col min="9" max="32" width="7.85546875" style="138" hidden="1" customWidth="1"/>
    <col min="33" max="51" width="7.85546875" style="138" customWidth="1"/>
    <col min="52" max="52" width="9.140625" style="12" customWidth="1"/>
    <col min="53" max="13641" width="0" style="5" hidden="1"/>
    <col min="13642" max="13644" width="0" style="4" hidden="1"/>
    <col min="13645" max="16384" width="9.140625" style="4" hidden="1"/>
  </cols>
  <sheetData>
    <row r="1" spans="1:13641" ht="27" customHeight="1" x14ac:dyDescent="0.3">
      <c r="E1" s="224"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row>
    <row r="2" spans="1:13641"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c r="AV2" s="194"/>
      <c r="AW2" s="194"/>
      <c r="AX2" s="194"/>
      <c r="AY2" s="194" t="s">
        <v>261</v>
      </c>
    </row>
    <row r="3" spans="1:13641" s="10" customFormat="1" ht="23.25" thickBot="1" x14ac:dyDescent="0.3">
      <c r="A3" s="6"/>
      <c r="B3" s="7" t="s">
        <v>1</v>
      </c>
      <c r="C3" s="8" t="s">
        <v>2</v>
      </c>
      <c r="D3" s="9" t="s">
        <v>3</v>
      </c>
      <c r="E3" s="64" t="s">
        <v>4</v>
      </c>
      <c r="F3" s="225">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2">
        <v>44256</v>
      </c>
      <c r="AV3" s="192">
        <v>44287</v>
      </c>
      <c r="AW3" s="192">
        <v>44317</v>
      </c>
      <c r="AX3" s="192">
        <v>44348</v>
      </c>
      <c r="AY3" s="193">
        <v>44378</v>
      </c>
      <c r="AZ3" s="63"/>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row>
    <row r="4" spans="1:13641" s="71" customFormat="1" ht="13.5" customHeight="1" thickBot="1" x14ac:dyDescent="0.25">
      <c r="A4" s="65"/>
      <c r="B4" s="66" t="s">
        <v>5</v>
      </c>
      <c r="C4" s="67"/>
      <c r="D4" s="68"/>
      <c r="E4" s="302" t="s">
        <v>5</v>
      </c>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4"/>
      <c r="AT4" s="304"/>
      <c r="AU4" s="304"/>
      <c r="AV4" s="304"/>
      <c r="AW4" s="304"/>
      <c r="AX4" s="304"/>
      <c r="AY4" s="305"/>
      <c r="AZ4" s="69"/>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row>
    <row r="5" spans="1:13641" s="69" customFormat="1" ht="16.5" customHeight="1" x14ac:dyDescent="0.2">
      <c r="A5" s="139">
        <v>1</v>
      </c>
      <c r="B5" s="140" t="s">
        <v>6</v>
      </c>
      <c r="C5" s="141" t="s">
        <v>7</v>
      </c>
      <c r="D5" s="142"/>
      <c r="E5" s="153" t="s">
        <v>236</v>
      </c>
      <c r="F5" s="157">
        <f>'dXdata - Annual'!G16/100</f>
        <v>7.5999999999999998E-2</v>
      </c>
      <c r="G5" s="157">
        <f>'dXdata - Annual'!H16/100</f>
        <v>7.2000000000000008E-2</v>
      </c>
      <c r="H5" s="157">
        <f>'dXdata - Annual'!I16/100</f>
        <v>0.11699999999999999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145">
        <f>'dXdata - Monthly'!BD16/100</f>
        <v>0.10400000000000001</v>
      </c>
      <c r="AV5" s="145">
        <f>'dXdata - Monthly'!BE16/100</f>
        <v>9.6999999999999989E-2</v>
      </c>
      <c r="AW5" s="145">
        <f>'dXdata - Monthly'!BF16/100</f>
        <v>8.900000000000001E-2</v>
      </c>
      <c r="AX5" s="145">
        <f>'dXdata - Monthly'!BG16/100</f>
        <v>9.0999999999999998E-2</v>
      </c>
      <c r="AY5" s="264">
        <f>'dXdata - Monthly'!BH16/100</f>
        <v>9.6999999999999989E-2</v>
      </c>
    </row>
    <row r="6" spans="1:13641" s="77" customFormat="1" ht="16.5" customHeight="1" x14ac:dyDescent="0.2">
      <c r="A6" s="73">
        <v>2</v>
      </c>
      <c r="B6" s="74" t="s">
        <v>8</v>
      </c>
      <c r="C6" s="75" t="s">
        <v>9</v>
      </c>
      <c r="D6" s="76"/>
      <c r="E6" s="91" t="s">
        <v>237</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267">
        <f>'dXdata - Monthly'!BH17/100</f>
        <v>7.8E-2</v>
      </c>
      <c r="AZ6" s="69"/>
    </row>
    <row r="7" spans="1:13641" s="69" customFormat="1" ht="16.5" customHeight="1" x14ac:dyDescent="0.2">
      <c r="A7" s="139">
        <v>3</v>
      </c>
      <c r="B7" s="140" t="s">
        <v>10</v>
      </c>
      <c r="C7" s="141" t="s">
        <v>11</v>
      </c>
      <c r="D7" s="142"/>
      <c r="E7" s="155" t="s">
        <v>238</v>
      </c>
      <c r="F7" s="146">
        <f>'dXdata - Annual'!G18</f>
        <v>856.9</v>
      </c>
      <c r="G7" s="146">
        <f>'dXdata - Annual'!H18</f>
        <v>881</v>
      </c>
      <c r="H7" s="146">
        <f>'dXdata - Annual'!I18</f>
        <v>834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148">
        <f>'dXdata - Monthly'!BD18</f>
        <v>838.2</v>
      </c>
      <c r="AV7" s="148">
        <f>'dXdata - Monthly'!BE18</f>
        <v>838.1</v>
      </c>
      <c r="AW7" s="148">
        <f>'dXdata - Monthly'!BF18</f>
        <v>845.8</v>
      </c>
      <c r="AX7" s="148">
        <f>'dXdata - Monthly'!BG18</f>
        <v>851</v>
      </c>
      <c r="AY7" s="297">
        <f>'dXdata - Monthly'!BH18</f>
        <v>856.1</v>
      </c>
    </row>
    <row r="8" spans="1:13641" s="81" customFormat="1" ht="31.5" customHeight="1" x14ac:dyDescent="0.2">
      <c r="A8" s="73">
        <v>4</v>
      </c>
      <c r="B8" s="78" t="s">
        <v>12</v>
      </c>
      <c r="C8" s="78" t="s">
        <v>13</v>
      </c>
      <c r="D8" s="79"/>
      <c r="E8" s="91" t="s">
        <v>239</v>
      </c>
      <c r="F8" s="120">
        <f>'dXdata - Annual'!G19</f>
        <v>54105</v>
      </c>
      <c r="G8" s="120">
        <f>'dXdata - Annual'!H19</f>
        <v>50613.333333333336</v>
      </c>
      <c r="H8" s="120">
        <f>'dXdata - Annual'!I19</f>
        <v>83407.5</v>
      </c>
      <c r="I8" s="120">
        <f>'dXdata - Monthly'!F19</f>
        <v>87100</v>
      </c>
      <c r="J8" s="121">
        <f>'dXdata - Monthly'!G19</f>
        <v>82560</v>
      </c>
      <c r="K8" s="121">
        <f>'dXdata - Monthly'!H19</f>
        <v>80470</v>
      </c>
      <c r="L8" s="121">
        <f>'dXdata - Monthly'!I19</f>
        <v>77680</v>
      </c>
      <c r="M8" s="121">
        <f>'dXdata - Monthly'!J19</f>
        <v>73250</v>
      </c>
      <c r="N8" s="121">
        <f>'dXdata - Monthly'!K19</f>
        <v>71900</v>
      </c>
      <c r="O8" s="121">
        <f>'dXdata - Monthly'!L19</f>
        <v>67000</v>
      </c>
      <c r="P8" s="121">
        <f>'dXdata - Monthly'!M19</f>
        <v>68100</v>
      </c>
      <c r="Q8" s="121">
        <f>'dXdata - Monthly'!N19</f>
        <v>66830</v>
      </c>
      <c r="R8" s="121">
        <f>'dXdata - Monthly'!O19</f>
        <v>65060</v>
      </c>
      <c r="S8" s="121">
        <f>'dXdata - Monthly'!P19</f>
        <v>65990</v>
      </c>
      <c r="T8" s="121">
        <f>'dXdata - Monthly'!Q19</f>
        <v>64200</v>
      </c>
      <c r="U8" s="120">
        <f>'dXdata - Monthly'!R19</f>
        <v>63170</v>
      </c>
      <c r="V8" s="121">
        <f>'dXdata - Monthly'!S19</f>
        <v>61200</v>
      </c>
      <c r="W8" s="121">
        <f>'dXdata - Monthly'!T19</f>
        <v>58680</v>
      </c>
      <c r="X8" s="121">
        <f>'dXdata - Monthly'!U19</f>
        <v>57100</v>
      </c>
      <c r="Y8" s="121">
        <f>'dXdata - Monthly'!V19</f>
        <v>53210</v>
      </c>
      <c r="Z8" s="121">
        <f>'dXdata - Monthly'!W19</f>
        <v>53580</v>
      </c>
      <c r="AA8" s="121">
        <f>'dXdata - Monthly'!X19</f>
        <v>53180</v>
      </c>
      <c r="AB8" s="121">
        <f>'dXdata - Monthly'!Y19</f>
        <v>52390</v>
      </c>
      <c r="AC8" s="121">
        <f>'dXdata - Monthly'!Z19</f>
        <v>49020</v>
      </c>
      <c r="AD8" s="121">
        <f>'dXdata - Monthly'!AA19</f>
        <v>49030</v>
      </c>
      <c r="AE8" s="121">
        <f>'dXdata - Monthly'!AB19</f>
        <v>48800</v>
      </c>
      <c r="AF8" s="121">
        <f>'dXdata - Monthly'!AC19</f>
        <v>49900</v>
      </c>
      <c r="AG8" s="120">
        <f>'dXdata - Monthly'!AP19</f>
        <v>53960</v>
      </c>
      <c r="AH8" s="121">
        <f>'dXdata - Monthly'!AQ19</f>
        <v>53820</v>
      </c>
      <c r="AI8" s="230">
        <f>'dXdata - Monthly'!AR19</f>
        <v>58900</v>
      </c>
      <c r="AJ8" s="230">
        <f>'dXdata - Monthly'!AS19</f>
        <v>68300</v>
      </c>
      <c r="AK8" s="230">
        <f>'dXdata - Monthly'!AT19</f>
        <v>62890</v>
      </c>
      <c r="AL8" s="230">
        <f>'dXdata - Monthly'!AU19</f>
        <v>51900</v>
      </c>
      <c r="AM8" s="230">
        <f>'dXdata - Monthly'!AV19</f>
        <v>31280</v>
      </c>
      <c r="AN8" s="230">
        <f>'dXdata - Monthly'!AW19</f>
        <v>24730</v>
      </c>
      <c r="AO8" s="230">
        <f>'dXdata - Monthly'!AX19</f>
        <v>23930</v>
      </c>
      <c r="AP8" s="230">
        <f>'dXdata - Monthly'!AY19</f>
        <v>207160</v>
      </c>
      <c r="AQ8" s="230">
        <f>'dXdata - Monthly'!AZ19</f>
        <v>185690</v>
      </c>
      <c r="AR8" s="230">
        <f>'dXdata - Monthly'!BA19</f>
        <v>178330</v>
      </c>
      <c r="AS8" s="272">
        <f>'dXdata - Monthly'!BB19</f>
        <v>182630</v>
      </c>
      <c r="AT8" s="230">
        <f>'dXdata - Monthly'!BC19</f>
        <v>181010</v>
      </c>
      <c r="AU8" s="230">
        <f>'dXdata - Monthly'!BD19</f>
        <v>173580</v>
      </c>
      <c r="AV8" s="230">
        <f>'dXdata - Monthly'!BE19</f>
        <v>186020</v>
      </c>
      <c r="AW8" s="230">
        <f>'dXdata - Monthly'!BF19</f>
        <v>209510</v>
      </c>
      <c r="AX8" s="230" t="e">
        <f>'dXdata - Monthly'!BG19</f>
        <v>#N/A</v>
      </c>
      <c r="AY8" s="273" t="e">
        <f>'dXdata - Monthly'!BH19</f>
        <v>#N/A</v>
      </c>
      <c r="AZ8" s="80"/>
    </row>
    <row r="9" spans="1:13641" s="69" customFormat="1" ht="16.5" customHeight="1" x14ac:dyDescent="0.2">
      <c r="A9" s="139">
        <v>5</v>
      </c>
      <c r="B9" s="140" t="s">
        <v>14</v>
      </c>
      <c r="C9" s="141" t="s">
        <v>15</v>
      </c>
      <c r="D9" s="142"/>
      <c r="E9" s="155" t="s">
        <v>240</v>
      </c>
      <c r="F9" s="143">
        <f>'dXdata - Annual'!G20/100</f>
        <v>-0.25384420897786564</v>
      </c>
      <c r="G9" s="143">
        <f>'dXdata - Annual'!H20/100</f>
        <v>-6.4535009087268502E-2</v>
      </c>
      <c r="H9" s="143">
        <f>'dXdata - Annual'!I20/100</f>
        <v>0.6479353266596416</v>
      </c>
      <c r="I9" s="149">
        <f>'dXdata - Monthly'!F20/100</f>
        <v>0.31174698795180733</v>
      </c>
      <c r="J9" s="150">
        <f>'dXdata - Monthly'!G20/100</f>
        <v>0.20490367775831864</v>
      </c>
      <c r="K9" s="150">
        <f>'dXdata - Monthly'!H20/100</f>
        <v>0.12924501824305357</v>
      </c>
      <c r="L9" s="150">
        <f>'dXdata - Monthly'!I20/100</f>
        <v>5.7878251395887315E-2</v>
      </c>
      <c r="M9" s="150">
        <f>'dXdata - Monthly'!J20/100</f>
        <v>-9.5120444718962305E-2</v>
      </c>
      <c r="N9" s="150">
        <f>'dXdata - Monthly'!K20/100</f>
        <v>-0.12295681873627717</v>
      </c>
      <c r="O9" s="150">
        <f>'dXdata - Monthly'!L20/100</f>
        <v>-0.29332348908342998</v>
      </c>
      <c r="P9" s="150">
        <f>'dXdata - Monthly'!M20/100</f>
        <v>-0.24734748010610075</v>
      </c>
      <c r="Q9" s="150">
        <f>'dXdata - Monthly'!N20/100</f>
        <v>-0.31792202490304144</v>
      </c>
      <c r="R9" s="150">
        <f>'dXdata - Monthly'!O20/100</f>
        <v>-0.35641507567514097</v>
      </c>
      <c r="S9" s="150">
        <f>'dXdata - Monthly'!P20/100</f>
        <v>-0.35392598394360691</v>
      </c>
      <c r="T9" s="150">
        <f>'dXdata - Monthly'!Q20/100</f>
        <v>-0.35658448586891156</v>
      </c>
      <c r="U9" s="149">
        <f>'dXdata - Monthly'!R20/100</f>
        <v>-0.27474167623421353</v>
      </c>
      <c r="V9" s="150">
        <f>'dXdata - Monthly'!S20/100</f>
        <v>-0.25872093023255816</v>
      </c>
      <c r="W9" s="150">
        <f>'dXdata - Monthly'!T20/100</f>
        <v>-0.27078414315894117</v>
      </c>
      <c r="X9" s="150">
        <f>'dXdata - Monthly'!U20/100</f>
        <v>-0.26493305870236872</v>
      </c>
      <c r="Y9" s="150">
        <f>'dXdata - Monthly'!V20/100</f>
        <v>-0.27358361774744022</v>
      </c>
      <c r="Z9" s="150">
        <f>'dXdata - Monthly'!W20/100</f>
        <v>-0.25479833101529903</v>
      </c>
      <c r="AA9" s="150">
        <f>'dXdata - Monthly'!X20/100</f>
        <v>-0.20626865671641792</v>
      </c>
      <c r="AB9" s="150">
        <f>'dXdata - Monthly'!Y20/100</f>
        <v>-0.23069016152716593</v>
      </c>
      <c r="AC9" s="150">
        <f>'dXdata - Monthly'!Z20/100</f>
        <v>-0.26649708214873558</v>
      </c>
      <c r="AD9" s="150">
        <f>'dXdata - Monthly'!AA20/100</f>
        <v>-0.24638794958499843</v>
      </c>
      <c r="AE9" s="150">
        <f>'dXdata - Monthly'!AB20/100</f>
        <v>-0.26049401424458252</v>
      </c>
      <c r="AF9" s="150">
        <f>'dXdata - Monthly'!AC20/100</f>
        <v>-0.22274143302180682</v>
      </c>
      <c r="AG9" s="149">
        <f>'dXdata - Monthly'!AP20/100</f>
        <v>3.5899404876175822E-2</v>
      </c>
      <c r="AH9" s="150">
        <f>'dXdata - Monthly'!AQ20/100</f>
        <v>1.1273957158962844E-2</v>
      </c>
      <c r="AI9" s="231">
        <f>'dXdata - Monthly'!AR20/100</f>
        <v>0.11237016052880078</v>
      </c>
      <c r="AJ9" s="231">
        <f>'dXdata - Monthly'!AS20/100</f>
        <v>0.32879377431906609</v>
      </c>
      <c r="AK9" s="231">
        <f>'dXdata - Monthly'!AT20/100</f>
        <v>0.25729708116753303</v>
      </c>
      <c r="AL9" s="231">
        <f>'dXdata - Monthly'!AU20/100</f>
        <v>6.0698957694665934E-2</v>
      </c>
      <c r="AM9" s="231">
        <f>'dXdata - Monthly'!AV20/100</f>
        <v>-0.37188755020080322</v>
      </c>
      <c r="AN9" s="231">
        <f>'dXdata - Monthly'!AW20/100</f>
        <v>-0.50341365461847387</v>
      </c>
      <c r="AO9" s="231">
        <f>'dXdata - Monthly'!AX20/100</f>
        <v>-0.50093847758081333</v>
      </c>
      <c r="AP9" s="231">
        <f>'dXdata - Monthly'!AY20/100</f>
        <v>3.2607980255039077</v>
      </c>
      <c r="AQ9" s="231">
        <f>'dXdata - Monthly'!AZ20/100</f>
        <v>2.6726661392405062</v>
      </c>
      <c r="AR9" s="231">
        <f>'dXdata - Monthly'!BA20/100</f>
        <v>2.4281045751633985</v>
      </c>
      <c r="AS9" s="274">
        <f>'dXdata - Monthly'!BB20/100</f>
        <v>2.3845441067457376</v>
      </c>
      <c r="AT9" s="231">
        <f>'dXdata - Monthly'!BC20/100</f>
        <v>2.3632478632478633</v>
      </c>
      <c r="AU9" s="231">
        <f>'dXdata - Monthly'!BD20/100</f>
        <v>1.9470288624787775</v>
      </c>
      <c r="AV9" s="231">
        <f>'dXdata - Monthly'!BE20/100</f>
        <v>1.7235724743777454</v>
      </c>
      <c r="AW9" s="231">
        <f>'dXdata - Monthly'!BF20/100</f>
        <v>2.3313722372396248</v>
      </c>
      <c r="AX9" s="231" t="e">
        <f>'dXdata - Monthly'!BG20/100</f>
        <v>#N/A</v>
      </c>
      <c r="AY9" s="275" t="e">
        <f>'dXdata - Monthly'!BH20/100</f>
        <v>#N/A</v>
      </c>
    </row>
    <row r="10" spans="1:13641" s="77" customFormat="1" ht="31.5" customHeight="1" x14ac:dyDescent="0.2">
      <c r="A10" s="73">
        <v>6</v>
      </c>
      <c r="B10" s="74" t="s">
        <v>16</v>
      </c>
      <c r="C10" s="75" t="s">
        <v>13</v>
      </c>
      <c r="D10" s="76"/>
      <c r="E10" s="91" t="s">
        <v>241</v>
      </c>
      <c r="F10" s="120">
        <f>'dXdata - Annual'!G21</f>
        <v>17529.166666666668</v>
      </c>
      <c r="G10" s="120">
        <f>'dXdata - Annual'!H21</f>
        <v>15999.166666666666</v>
      </c>
      <c r="H10" s="120">
        <f>'dXdata - Annual'!I21</f>
        <v>28575</v>
      </c>
      <c r="I10" s="120">
        <f>'dXdata - Monthly'!F21</f>
        <v>29110</v>
      </c>
      <c r="J10" s="121">
        <f>'dXdata - Monthly'!G21</f>
        <v>27520</v>
      </c>
      <c r="K10" s="121">
        <f>'dXdata - Monthly'!H21</f>
        <v>26970</v>
      </c>
      <c r="L10" s="121">
        <f>'dXdata - Monthly'!I21</f>
        <v>26210</v>
      </c>
      <c r="M10" s="121">
        <f>'dXdata - Monthly'!J21</f>
        <v>25490</v>
      </c>
      <c r="N10" s="121">
        <f>'dXdata - Monthly'!K21</f>
        <v>25050</v>
      </c>
      <c r="O10" s="121">
        <f>'dXdata - Monthly'!L21</f>
        <v>23250</v>
      </c>
      <c r="P10" s="121">
        <f>'dXdata - Monthly'!M21</f>
        <v>23280</v>
      </c>
      <c r="Q10" s="121">
        <f>'dXdata - Monthly'!N21</f>
        <v>23150</v>
      </c>
      <c r="R10" s="121">
        <f>'dXdata - Monthly'!O21</f>
        <v>22510</v>
      </c>
      <c r="S10" s="121">
        <f>'dXdata - Monthly'!P21</f>
        <v>22640</v>
      </c>
      <c r="T10" s="121">
        <f>'dXdata - Monthly'!Q21</f>
        <v>21830</v>
      </c>
      <c r="U10" s="120">
        <f>'dXdata - Monthly'!R21</f>
        <v>21230</v>
      </c>
      <c r="V10" s="121">
        <f>'dXdata - Monthly'!S21</f>
        <v>20520</v>
      </c>
      <c r="W10" s="121">
        <f>'dXdata - Monthly'!T21</f>
        <v>19630</v>
      </c>
      <c r="X10" s="121">
        <f>'dXdata - Monthly'!U21</f>
        <v>19160</v>
      </c>
      <c r="Y10" s="121">
        <f>'dXdata - Monthly'!V21</f>
        <v>17640</v>
      </c>
      <c r="Z10" s="121">
        <f>'dXdata - Monthly'!W21</f>
        <v>17330</v>
      </c>
      <c r="AA10" s="121">
        <f>'dXdata - Monthly'!X21</f>
        <v>16950</v>
      </c>
      <c r="AB10" s="121">
        <f>'dXdata - Monthly'!Y21</f>
        <v>16710</v>
      </c>
      <c r="AC10" s="121">
        <f>'dXdata - Monthly'!Z21</f>
        <v>15190</v>
      </c>
      <c r="AD10" s="121">
        <f>'dXdata - Monthly'!AA21</f>
        <v>15240</v>
      </c>
      <c r="AE10" s="121">
        <f>'dXdata - Monthly'!AB21</f>
        <v>15180</v>
      </c>
      <c r="AF10" s="121">
        <f>'dXdata - Monthly'!AC21</f>
        <v>15570</v>
      </c>
      <c r="AG10" s="120">
        <f>'dXdata - Monthly'!AP21</f>
        <v>16710</v>
      </c>
      <c r="AH10" s="121">
        <f>'dXdata - Monthly'!AQ21</f>
        <v>16710</v>
      </c>
      <c r="AI10" s="230">
        <f>'dXdata - Monthly'!AR21</f>
        <v>18300</v>
      </c>
      <c r="AJ10" s="230">
        <f>'dXdata - Monthly'!AS21</f>
        <v>21110</v>
      </c>
      <c r="AK10" s="230">
        <f>'dXdata - Monthly'!AT21</f>
        <v>19310</v>
      </c>
      <c r="AL10" s="230">
        <f>'dXdata - Monthly'!AU21</f>
        <v>15790</v>
      </c>
      <c r="AM10" s="230">
        <f>'dXdata - Monthly'!AV21</f>
        <v>10240</v>
      </c>
      <c r="AN10" s="230">
        <f>'dXdata - Monthly'!AW21</f>
        <v>7950</v>
      </c>
      <c r="AO10" s="230">
        <f>'dXdata - Monthly'!AX21</f>
        <v>6570</v>
      </c>
      <c r="AP10" s="230">
        <f>'dXdata - Monthly'!AY21</f>
        <v>78390</v>
      </c>
      <c r="AQ10" s="230">
        <f>'dXdata - Monthly'!AZ21</f>
        <v>69010</v>
      </c>
      <c r="AR10" s="230">
        <f>'dXdata - Monthly'!BA21</f>
        <v>62810</v>
      </c>
      <c r="AS10" s="272">
        <f>'dXdata - Monthly'!BB21</f>
        <v>60770</v>
      </c>
      <c r="AT10" s="230">
        <f>'dXdata - Monthly'!BC21</f>
        <v>60350</v>
      </c>
      <c r="AU10" s="230">
        <f>'dXdata - Monthly'!BD21</f>
        <v>58550</v>
      </c>
      <c r="AV10" s="230">
        <f>'dXdata - Monthly'!BE21</f>
        <v>65240</v>
      </c>
      <c r="AW10" s="230">
        <f>'dXdata - Monthly'!BF21</f>
        <v>76020</v>
      </c>
      <c r="AX10" s="230" t="e">
        <f>'dXdata - Monthly'!BG21</f>
        <v>#N/A</v>
      </c>
      <c r="AY10" s="273" t="e">
        <f>'dXdata - Monthly'!BH21</f>
        <v>#N/A</v>
      </c>
      <c r="AZ10" s="69"/>
    </row>
    <row r="11" spans="1:13641" s="82" customFormat="1" ht="16.5" customHeight="1" x14ac:dyDescent="0.2">
      <c r="A11" s="139">
        <v>7</v>
      </c>
      <c r="B11" s="140" t="s">
        <v>17</v>
      </c>
      <c r="C11" s="141" t="s">
        <v>15</v>
      </c>
      <c r="D11" s="142"/>
      <c r="E11" s="155" t="s">
        <v>240</v>
      </c>
      <c r="F11" s="143">
        <f>'dXdata - Annual'!G22/100</f>
        <v>-0.29177468772095205</v>
      </c>
      <c r="G11" s="143">
        <f>'dXdata - Annual'!H22/100</f>
        <v>-8.7283099595911628E-2</v>
      </c>
      <c r="H11" s="143">
        <f>'dXdata - Annual'!I22/100</f>
        <v>0.78603052242304283</v>
      </c>
      <c r="I11" s="149">
        <f>'dXdata - Monthly'!F22/100</f>
        <v>0.37896731406916162</v>
      </c>
      <c r="J11" s="150">
        <f>'dXdata - Monthly'!G22/100</f>
        <v>0.2682027649769585</v>
      </c>
      <c r="K11" s="150">
        <f>'dXdata - Monthly'!H22/100</f>
        <v>0.19653948535936117</v>
      </c>
      <c r="L11" s="150">
        <f>'dXdata - Monthly'!I22/100</f>
        <v>0.11960700555318236</v>
      </c>
      <c r="M11" s="150">
        <f>'dXdata - Monthly'!J22/100</f>
        <v>-6.2378167641325977E-3</v>
      </c>
      <c r="N11" s="150">
        <f>'dXdata - Monthly'!K22/100</f>
        <v>-3.9493865030674868E-2</v>
      </c>
      <c r="O11" s="150">
        <f>'dXdata - Monthly'!L22/100</f>
        <v>-0.25647585545251039</v>
      </c>
      <c r="P11" s="150">
        <f>'dXdata - Monthly'!M22/100</f>
        <v>-0.21298174442190665</v>
      </c>
      <c r="Q11" s="150">
        <f>'dXdata - Monthly'!N22/100</f>
        <v>-0.30292080698584767</v>
      </c>
      <c r="R11" s="150">
        <f>'dXdata - Monthly'!O22/100</f>
        <v>-0.34468704512372639</v>
      </c>
      <c r="S11" s="150">
        <f>'dXdata - Monthly'!P22/100</f>
        <v>-0.3449074074074075</v>
      </c>
      <c r="T11" s="150">
        <f>'dXdata - Monthly'!Q22/100</f>
        <v>-0.35049092531984527</v>
      </c>
      <c r="U11" s="149">
        <f>'dXdata - Monthly'!R22/100</f>
        <v>-0.27069735486087254</v>
      </c>
      <c r="V11" s="150">
        <f>'dXdata - Monthly'!S22/100</f>
        <v>-0.25436046511627908</v>
      </c>
      <c r="W11" s="150">
        <f>'dXdata - Monthly'!T22/100</f>
        <v>-0.27215424545791622</v>
      </c>
      <c r="X11" s="150">
        <f>'dXdata - Monthly'!U22/100</f>
        <v>-0.26898130484547877</v>
      </c>
      <c r="Y11" s="150">
        <f>'dXdata - Monthly'!V22/100</f>
        <v>-0.30796390741467239</v>
      </c>
      <c r="Z11" s="150">
        <f>'dXdata - Monthly'!W22/100</f>
        <v>-0.30818363273453098</v>
      </c>
      <c r="AA11" s="150">
        <f>'dXdata - Monthly'!X22/100</f>
        <v>-0.2709677419354839</v>
      </c>
      <c r="AB11" s="150">
        <f>'dXdata - Monthly'!Y22/100</f>
        <v>-0.28221649484536082</v>
      </c>
      <c r="AC11" s="150">
        <f>'dXdata - Monthly'!Z22/100</f>
        <v>-0.34384449244060478</v>
      </c>
      <c r="AD11" s="150">
        <f>'dXdata - Monthly'!AA22/100</f>
        <v>-0.32296756996890275</v>
      </c>
      <c r="AE11" s="150">
        <f>'dXdata - Monthly'!AB22/100</f>
        <v>-0.3295053003533569</v>
      </c>
      <c r="AF11" s="150">
        <f>'dXdata - Monthly'!AC22/100</f>
        <v>-0.28676133760879519</v>
      </c>
      <c r="AG11" s="149">
        <f>'dXdata - Monthly'!AP22/100</f>
        <v>2.0146520146520075E-2</v>
      </c>
      <c r="AH11" s="150">
        <f>'dXdata - Monthly'!AQ22/100</f>
        <v>-2.3880597014925842E-3</v>
      </c>
      <c r="AI11" s="231">
        <f>'dXdata - Monthly'!AR22/100</f>
        <v>8.7344028520499162E-2</v>
      </c>
      <c r="AJ11" s="231">
        <f>'dXdata - Monthly'!AS22/100</f>
        <v>0.29588704726826265</v>
      </c>
      <c r="AK11" s="231">
        <f>'dXdata - Monthly'!AT22/100</f>
        <v>0.20687499999999992</v>
      </c>
      <c r="AL11" s="231">
        <f>'dXdata - Monthly'!AU22/100</f>
        <v>-6.3291139240506666E-4</v>
      </c>
      <c r="AM11" s="231">
        <f>'dXdata - Monthly'!AV22/100</f>
        <v>-0.35718769617074697</v>
      </c>
      <c r="AN11" s="231">
        <f>'dXdata - Monthly'!AW22/100</f>
        <v>-0.49619771863117867</v>
      </c>
      <c r="AO11" s="231">
        <f>'dXdata - Monthly'!AX22/100</f>
        <v>-0.56518861681005961</v>
      </c>
      <c r="AP11" s="231">
        <f>'dXdata - Monthly'!AY22/100</f>
        <v>4.157236842105263</v>
      </c>
      <c r="AQ11" s="231">
        <f>'dXdata - Monthly'!AZ22/100</f>
        <v>3.4011479591836733</v>
      </c>
      <c r="AR11" s="231">
        <f>'dXdata - Monthly'!BA22/100</f>
        <v>2.8676108374384235</v>
      </c>
      <c r="AS11" s="274">
        <f>'dXdata - Monthly'!BB22/100</f>
        <v>2.6367444643925793</v>
      </c>
      <c r="AT11" s="231">
        <f>'dXdata - Monthly'!BC22/100</f>
        <v>2.6116098144823461</v>
      </c>
      <c r="AU11" s="231">
        <f>'dXdata - Monthly'!BD22/100</f>
        <v>2.1994535519125682</v>
      </c>
      <c r="AV11" s="231">
        <f>'dXdata - Monthly'!BE22/100</f>
        <v>2.0904784462340125</v>
      </c>
      <c r="AW11" s="231">
        <f>'dXdata - Monthly'!BF22/100</f>
        <v>2.9368203003625064</v>
      </c>
      <c r="AX11" s="231" t="e">
        <f>'dXdata - Monthly'!BG22/100</f>
        <v>#N/A</v>
      </c>
      <c r="AY11" s="275" t="e">
        <f>'dXdata - Monthly'!BH22/100</f>
        <v>#N/A</v>
      </c>
    </row>
    <row r="12" spans="1:13641" s="77" customFormat="1" ht="16.5" customHeight="1" thickBot="1" x14ac:dyDescent="0.25">
      <c r="A12" s="73">
        <v>8</v>
      </c>
      <c r="B12" s="83" t="s">
        <v>18</v>
      </c>
      <c r="C12" s="84" t="s">
        <v>11</v>
      </c>
      <c r="D12" s="85"/>
      <c r="E12" s="91" t="s">
        <v>242</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6">
        <f>'dXdata - Monthly'!AP29</f>
        <v>1301.4527499999999</v>
      </c>
      <c r="AH12" s="257">
        <f>'dXdata - Monthly'!AQ29</f>
        <v>1303.2018333333333</v>
      </c>
      <c r="AI12" s="257">
        <f>'dXdata - Monthly'!AR29</f>
        <v>1304.9509166666667</v>
      </c>
      <c r="AJ12" s="257">
        <f>'dXdata - Monthly'!AS29</f>
        <v>1306.7</v>
      </c>
      <c r="AK12" s="257">
        <f>'dXdata - Monthly'!AT29</f>
        <v>1307.4669866270008</v>
      </c>
      <c r="AL12" s="257">
        <f>'dXdata - Monthly'!AU29</f>
        <v>1309.9201299473129</v>
      </c>
      <c r="AM12" s="257">
        <f>'dXdata - Monthly'!AV29</f>
        <v>1312.2592650761273</v>
      </c>
      <c r="AN12" s="257">
        <f>'dXdata - Monthly'!AW29</f>
        <v>1312.7705409356388</v>
      </c>
      <c r="AO12" s="257">
        <f>'dXdata - Monthly'!AX29</f>
        <v>1314.5904651114254</v>
      </c>
      <c r="AP12" s="257">
        <f>'dXdata - Monthly'!AY29</f>
        <v>1315.3455826403081</v>
      </c>
      <c r="AQ12" s="257">
        <f>'dXdata - Monthly'!AZ29</f>
        <v>1317.232542180933</v>
      </c>
      <c r="AR12" s="257">
        <f>'dXdata - Monthly'!BA29</f>
        <v>1318.7855398346069</v>
      </c>
      <c r="AS12" s="256">
        <f>'dXdata - Monthly'!BB29</f>
        <v>1320.9781359577764</v>
      </c>
      <c r="AT12" s="257">
        <f>'dXdata - Monthly'!BC29</f>
        <v>1321.2814182238183</v>
      </c>
      <c r="AU12" s="257">
        <f>'dXdata - Monthly'!BD29</f>
        <v>1324.1500323872237</v>
      </c>
      <c r="AV12" s="257">
        <f>'dXdata - Monthly'!BE29</f>
        <v>1323.9325023438687</v>
      </c>
      <c r="AW12" s="257">
        <f>'dXdata - Monthly'!BF29</f>
        <v>1324.7882165541523</v>
      </c>
      <c r="AX12" s="257">
        <f>'dXdata - Monthly'!BG29</f>
        <v>1326.2738829524299</v>
      </c>
      <c r="AY12" s="276">
        <f>'dXdata - Monthly'!BH29</f>
        <v>1326.6752230449704</v>
      </c>
      <c r="AZ12" s="69"/>
    </row>
    <row r="13" spans="1:13641" s="71" customFormat="1" ht="16.5" customHeight="1" thickBot="1" x14ac:dyDescent="0.25">
      <c r="A13" s="72"/>
      <c r="B13" s="66" t="s">
        <v>19</v>
      </c>
      <c r="C13" s="67"/>
      <c r="D13" s="68"/>
      <c r="E13" s="306" t="s">
        <v>19</v>
      </c>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8"/>
      <c r="AT13" s="308"/>
      <c r="AU13" s="308"/>
      <c r="AV13" s="308"/>
      <c r="AW13" s="308"/>
      <c r="AX13" s="308"/>
      <c r="AY13" s="309"/>
      <c r="AZ13" s="69"/>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row>
    <row r="14" spans="1:13641" s="69" customFormat="1" ht="16.5" customHeight="1" x14ac:dyDescent="0.2">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35">
        <f>'dXdata - Monthly'!BD27</f>
        <v>62.33</v>
      </c>
      <c r="AV14" s="235">
        <f>'dXdata - Monthly'!BE27</f>
        <v>61.72</v>
      </c>
      <c r="AW14" s="235">
        <f>'dXdata - Monthly'!BF27</f>
        <v>65.17</v>
      </c>
      <c r="AX14" s="235">
        <f>'dXdata - Monthly'!BG27</f>
        <v>71.38</v>
      </c>
      <c r="AY14" s="270">
        <f>'dXdata - Monthly'!BH27</f>
        <v>72.489999999999995</v>
      </c>
    </row>
    <row r="15" spans="1:13641" s="89" customFormat="1" ht="16.5" customHeight="1" thickBot="1" x14ac:dyDescent="0.25">
      <c r="A15" s="73">
        <v>12</v>
      </c>
      <c r="B15" s="86" t="s">
        <v>23</v>
      </c>
      <c r="C15" s="84" t="s">
        <v>21</v>
      </c>
      <c r="D15" s="87"/>
      <c r="E15" s="91" t="s">
        <v>229</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37">
        <f>'dXdata - Monthly'!BD28</f>
        <v>2.7747000000000002</v>
      </c>
      <c r="AV15" s="237">
        <f>'dXdata - Monthly'!BE28</f>
        <v>2.5594999999999999</v>
      </c>
      <c r="AW15" s="237">
        <f>'dXdata - Monthly'!BF28</f>
        <v>2.7877999999999998</v>
      </c>
      <c r="AX15" s="237">
        <f>'dXdata - Monthly'!BG28</f>
        <v>3.0293999999999999</v>
      </c>
      <c r="AY15" s="271">
        <f>'dXdata - Monthly'!BH28</f>
        <v>3.4216000000000002</v>
      </c>
      <c r="AZ15" s="88"/>
    </row>
    <row r="16" spans="1:13641" s="71" customFormat="1" ht="16.5" customHeight="1" thickBot="1" x14ac:dyDescent="0.25">
      <c r="A16" s="72"/>
      <c r="B16" s="66" t="s">
        <v>24</v>
      </c>
      <c r="C16" s="67"/>
      <c r="D16" s="68"/>
      <c r="E16" s="306" t="s">
        <v>24</v>
      </c>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8"/>
      <c r="AT16" s="308"/>
      <c r="AU16" s="308"/>
      <c r="AV16" s="308"/>
      <c r="AW16" s="308"/>
      <c r="AX16" s="308"/>
      <c r="AY16" s="309"/>
      <c r="AZ16" s="69"/>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row>
    <row r="17" spans="1:13641" s="69" customFormat="1" ht="16.5" customHeight="1" x14ac:dyDescent="0.2">
      <c r="A17" s="139">
        <v>14</v>
      </c>
      <c r="B17" s="152" t="s">
        <v>25</v>
      </c>
      <c r="C17" s="141" t="s">
        <v>26</v>
      </c>
      <c r="D17" s="142"/>
      <c r="E17" s="226" t="s">
        <v>245</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145">
        <f>'dXdata - Monthly'!BD14/100</f>
        <v>1.6643550624133141E-2</v>
      </c>
      <c r="AV17" s="145">
        <f>'dXdata - Monthly'!BE14/100</f>
        <v>3.0769230769230882E-2</v>
      </c>
      <c r="AW17" s="145">
        <f>'dXdata - Monthly'!BF14/100</f>
        <v>2.9126213592233219E-2</v>
      </c>
      <c r="AX17" s="145">
        <f>'dXdata - Monthly'!BG14/100</f>
        <v>2.553485162180813E-2</v>
      </c>
      <c r="AY17" s="264">
        <f>'dXdata - Monthly'!BH14/100</f>
        <v>4.0082930200414646E-2</v>
      </c>
    </row>
    <row r="18" spans="1:13641" s="77" customFormat="1" ht="16.5" customHeight="1" x14ac:dyDescent="0.2">
      <c r="A18" s="73">
        <v>15</v>
      </c>
      <c r="B18" s="74" t="s">
        <v>27</v>
      </c>
      <c r="C18" s="75" t="s">
        <v>15</v>
      </c>
      <c r="D18" s="76"/>
      <c r="E18" s="227" t="s">
        <v>244</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267">
        <f>'dXdata - Monthly'!BH15/100</f>
        <v>3.7172011661807725E-2</v>
      </c>
      <c r="AZ18" s="69"/>
    </row>
    <row r="19" spans="1:13641" s="69" customFormat="1" ht="16.5" customHeight="1" x14ac:dyDescent="0.2">
      <c r="A19" s="139">
        <v>16</v>
      </c>
      <c r="B19" s="152" t="s">
        <v>28</v>
      </c>
      <c r="C19" s="141" t="s">
        <v>15</v>
      </c>
      <c r="D19" s="142"/>
      <c r="E19" s="228"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150">
        <f>'dXdata - Monthly'!BD23/100</f>
        <v>-6.4200550290430813E-3</v>
      </c>
      <c r="AV19" s="150">
        <f>'dXdata - Monthly'!BE23/100</f>
        <v>-4.5016077170418001E-2</v>
      </c>
      <c r="AW19" s="150">
        <f>'dXdata - Monthly'!BF23/100</f>
        <v>-4.6058458813108771E-2</v>
      </c>
      <c r="AX19" s="150">
        <f>'dXdata - Monthly'!BG23/100</f>
        <v>-4.2155977115326815E-2</v>
      </c>
      <c r="AY19" s="268">
        <f>'dXdata - Monthly'!BH23/100</f>
        <v>-2.3802258162954115E-2</v>
      </c>
    </row>
    <row r="20" spans="1:13641" s="77" customFormat="1" ht="31.5" customHeight="1" x14ac:dyDescent="0.2">
      <c r="A20" s="73">
        <v>17</v>
      </c>
      <c r="B20" s="78" t="s">
        <v>30</v>
      </c>
      <c r="C20" s="75" t="s">
        <v>15</v>
      </c>
      <c r="D20" s="76"/>
      <c r="E20" s="227" t="s">
        <v>31</v>
      </c>
      <c r="F20" s="127">
        <f>'dXdata - Annual'!G24/100</f>
        <v>1.4176313579883582E-2</v>
      </c>
      <c r="G20" s="127">
        <f>'dXdata - Annual'!H24/100</f>
        <v>2.1548266704565222E-2</v>
      </c>
      <c r="H20" s="127">
        <f>'dXdata - Annual'!I24/100</f>
        <v>4.0868510458327512E-2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-0.459313075859762</v>
      </c>
      <c r="AX20" s="119" t="e">
        <f>'dXdata - Monthly'!BG24/100</f>
        <v>#N/A</v>
      </c>
      <c r="AY20" s="267" t="e">
        <f>'dXdata - Monthly'!BH24/100</f>
        <v>#N/A</v>
      </c>
      <c r="AZ20" s="69"/>
    </row>
    <row r="21" spans="1:13641" s="69" customFormat="1" ht="16.5" customHeight="1" x14ac:dyDescent="0.2">
      <c r="A21" s="139">
        <v>18</v>
      </c>
      <c r="B21" s="151" t="s">
        <v>32</v>
      </c>
      <c r="C21" s="141"/>
      <c r="D21" s="142"/>
      <c r="E21" s="228" t="s">
        <v>33</v>
      </c>
      <c r="F21" s="156">
        <f>'dXdata - Annual'!G25/100</f>
        <v>1.7158264564098191E-2</v>
      </c>
      <c r="G21" s="156">
        <f>'dXdata - Annual'!H25/100</f>
        <v>2.9908694138753189E-2</v>
      </c>
      <c r="H21" s="156">
        <f>'dXdata - Annual'!I25/100</f>
        <v>5.0462770382695421E-2</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150">
        <f>'dXdata - Monthly'!BD25/100</f>
        <v>2.114803625377637E-2</v>
      </c>
      <c r="AV21" s="150">
        <f>'dXdata - Monthly'!BE25/100</f>
        <v>0</v>
      </c>
      <c r="AW21" s="150">
        <f>'dXdata - Monthly'!BF25/100</f>
        <v>-3.4883720930232398E-2</v>
      </c>
      <c r="AX21" s="150">
        <f>'dXdata - Monthly'!BG25/100</f>
        <v>-5.9024807527801586E-2</v>
      </c>
      <c r="AY21" s="268">
        <f>'dXdata - Monthly'!BH25/100</f>
        <v>-4.5415099797512341E-2</v>
      </c>
    </row>
    <row r="22" spans="1:13641" s="77" customFormat="1" ht="16.5" customHeight="1" thickBot="1" x14ac:dyDescent="0.25">
      <c r="A22" s="73">
        <v>19</v>
      </c>
      <c r="B22" s="90" t="s">
        <v>34</v>
      </c>
      <c r="C22" s="84"/>
      <c r="D22" s="87"/>
      <c r="E22" s="229" t="s">
        <v>35</v>
      </c>
      <c r="F22" s="128">
        <f>'dXdata - Annual'!G26/100</f>
        <v>1.4656664406255127E-2</v>
      </c>
      <c r="G22" s="128">
        <f>'dXdata - Annual'!H26/100</f>
        <v>2.9638800721707881E-2</v>
      </c>
      <c r="H22" s="128">
        <f>'dXdata - Annual'!I26/100</f>
        <v>5.0454327905619989E-2</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129">
        <f>'dXdata - Monthly'!BD26/100</f>
        <v>1.7438767911357678E-2</v>
      </c>
      <c r="AV22" s="129">
        <f>'dXdata - Monthly'!BE26/100</f>
        <v>-9.0434949040625323E-3</v>
      </c>
      <c r="AW22" s="129">
        <f>'dXdata - Monthly'!BF26/100</f>
        <v>-3.9519139904881428E-2</v>
      </c>
      <c r="AX22" s="129">
        <f>'dXdata - Monthly'!BG26/100</f>
        <v>-5.9867937258826324E-2</v>
      </c>
      <c r="AY22" s="269">
        <f>'dXdata - Monthly'!BH26/100</f>
        <v>-4.6310589688175356E-2</v>
      </c>
      <c r="AZ22" s="69"/>
    </row>
    <row r="23" spans="1:13641" s="71" customFormat="1" ht="16.5" customHeight="1" thickBot="1" x14ac:dyDescent="0.25">
      <c r="A23" s="72"/>
      <c r="B23" s="66" t="s">
        <v>36</v>
      </c>
      <c r="C23" s="67"/>
      <c r="D23" s="68"/>
      <c r="E23" s="306" t="s">
        <v>36</v>
      </c>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8"/>
      <c r="AT23" s="308"/>
      <c r="AU23" s="308"/>
      <c r="AV23" s="308"/>
      <c r="AW23" s="308"/>
      <c r="AX23" s="308"/>
      <c r="AY23" s="310"/>
      <c r="AZ23" s="69"/>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row>
    <row r="24" spans="1:13641" s="88" customFormat="1" ht="16.5" customHeight="1" x14ac:dyDescent="0.2">
      <c r="A24" s="139">
        <v>21</v>
      </c>
      <c r="B24" s="152" t="s">
        <v>37</v>
      </c>
      <c r="C24" s="141" t="s">
        <v>15</v>
      </c>
      <c r="D24" s="142"/>
      <c r="E24" s="155" t="s">
        <v>219</v>
      </c>
      <c r="F24" s="157">
        <f>'dXdata - Annual'!G30/100</f>
        <v>2.5904819974872373E-2</v>
      </c>
      <c r="G24" s="157">
        <f>'dXdata - Annual'!H30/100</f>
        <v>1.8031737544440318E-2</v>
      </c>
      <c r="H24" s="154">
        <f>'dXdata - Annual'!I30/100</f>
        <v>-5.2439152084394876E-2</v>
      </c>
      <c r="I24" s="145">
        <f>'dXdata - Monthly'!F30/100</f>
        <v>1.6924031210211909E-2</v>
      </c>
      <c r="J24" s="145">
        <f>'dXdata - Monthly'!G30/100</f>
        <v>2.2475913791673463E-2</v>
      </c>
      <c r="K24" s="145">
        <f>'dXdata - Monthly'!H30/100</f>
        <v>3.0522138943125166E-2</v>
      </c>
      <c r="L24" s="145">
        <f>'dXdata - Monthly'!I30/100</f>
        <v>3.2107068735444111E-2</v>
      </c>
      <c r="M24" s="145">
        <f>'dXdata - Monthly'!J30/100</f>
        <v>4.197253781737964E-2</v>
      </c>
      <c r="N24" s="145">
        <f>'dXdata - Monthly'!K30/100</f>
        <v>3.8941463379951191E-2</v>
      </c>
      <c r="O24" s="145">
        <f>'dXdata - Monthly'!L30/100</f>
        <v>3.347477117843245E-2</v>
      </c>
      <c r="P24" s="145">
        <f>'dXdata - Monthly'!M30/100</f>
        <v>3.0326799938376503E-2</v>
      </c>
      <c r="Q24" s="145">
        <f>'dXdata - Monthly'!N30/100</f>
        <v>2.9423986996501394E-2</v>
      </c>
      <c r="R24" s="145">
        <f>'dXdata - Monthly'!O30/100</f>
        <v>3.1455227234090444E-2</v>
      </c>
      <c r="S24" s="145">
        <f>'dXdata - Monthly'!P30/100</f>
        <v>3.2259595778698857E-2</v>
      </c>
      <c r="T24" s="145">
        <f>'dXdata - Monthly'!Q30/100</f>
        <v>3.3251276577888955E-2</v>
      </c>
      <c r="U24" s="144">
        <f>'dXdata - Monthly'!R30/100</f>
        <v>2.7105391008066526E-2</v>
      </c>
      <c r="V24" s="145">
        <f>'dXdata - Monthly'!S30/100</f>
        <v>2.8507188437446818E-2</v>
      </c>
      <c r="W24" s="145">
        <f>'dXdata - Monthly'!T30/100</f>
        <v>2.7049549741069212E-2</v>
      </c>
      <c r="X24" s="145">
        <f>'dXdata - Monthly'!U30/100</f>
        <v>2.3199901734367145E-2</v>
      </c>
      <c r="Y24" s="145">
        <f>'dXdata - Monthly'!V30/100</f>
        <v>2.5429816428117036E-2</v>
      </c>
      <c r="Z24" s="145">
        <f>'dXdata - Monthly'!W30/100</f>
        <v>2.4528693227880316E-2</v>
      </c>
      <c r="AA24" s="145">
        <f>'dXdata - Monthly'!X30/100</f>
        <v>2.7136854321899495E-2</v>
      </c>
      <c r="AB24" s="145">
        <f>'dXdata - Monthly'!Y30/100</f>
        <v>2.8810261151399619E-2</v>
      </c>
      <c r="AC24" s="145">
        <f>'dXdata - Monthly'!Z30/100</f>
        <v>2.7729872898616836E-2</v>
      </c>
      <c r="AD24" s="145">
        <f>'dXdata - Monthly'!AA30/100</f>
        <v>2.9483968869430388E-2</v>
      </c>
      <c r="AE24" s="145">
        <f>'dXdata - Monthly'!AB30/100</f>
        <v>2.3108839698166905E-2</v>
      </c>
      <c r="AF24" s="145">
        <f>'dXdata - Monthly'!AC30/100</f>
        <v>1.8901579956328129E-2</v>
      </c>
      <c r="AG24" s="144">
        <f>'dXdata - Monthly'!AP30/100</f>
        <v>1.8641768096588685E-2</v>
      </c>
      <c r="AH24" s="145">
        <f>'dXdata - Monthly'!AQ30/100</f>
        <v>2.4178398952279689E-2</v>
      </c>
      <c r="AI24" s="145">
        <f>'dXdata - Monthly'!AR30/100</f>
        <v>-5.7814569334489363E-2</v>
      </c>
      <c r="AJ24" s="145">
        <f>'dXdata - Monthly'!AS30/100</f>
        <v>-0.16642223767404807</v>
      </c>
      <c r="AK24" s="145">
        <f>'dXdata - Monthly'!AT30/100</f>
        <v>-0.13192662328029625</v>
      </c>
      <c r="AL24" s="145">
        <f>'dXdata - Monthly'!AU30/100</f>
        <v>-8.148613931121218E-2</v>
      </c>
      <c r="AM24" s="145">
        <f>'dXdata - Monthly'!AV30/100</f>
        <v>-5.6696705645358225E-2</v>
      </c>
      <c r="AN24" s="145">
        <f>'dXdata - Monthly'!AW30/100</f>
        <v>-4.6036758703590246E-2</v>
      </c>
      <c r="AO24" s="145">
        <f>'dXdata - Monthly'!AX30/100</f>
        <v>-3.9714234979453478E-2</v>
      </c>
      <c r="AP24" s="145">
        <f>'dXdata - Monthly'!AY30/100</f>
        <v>-3.4256531923235412E-2</v>
      </c>
      <c r="AQ24" s="145">
        <f>'dXdata - Monthly'!AZ30/100</f>
        <v>-2.7310804034492375E-2</v>
      </c>
      <c r="AR24" s="145">
        <f>'dXdata - Monthly'!BA30/100</f>
        <v>-2.9238687561705334E-2</v>
      </c>
      <c r="AS24" s="144">
        <f>'dXdata - Monthly'!BB30/100</f>
        <v>-2.2090125466861288E-2</v>
      </c>
      <c r="AT24" s="145">
        <f>'dXdata - Monthly'!BC30/100</f>
        <v>-2.1043645747064632E-2</v>
      </c>
      <c r="AU24" s="145">
        <f>'dXdata - Monthly'!BD30/100</f>
        <v>7.11687798921119E-2</v>
      </c>
      <c r="AV24" s="145">
        <f>'dXdata - Monthly'!BE30/100</f>
        <v>0.20001117062029716</v>
      </c>
      <c r="AW24" s="145">
        <f>'dXdata - Monthly'!BF30/100</f>
        <v>0.14592956715776806</v>
      </c>
      <c r="AX24" s="145" t="e">
        <f>'dXdata - Monthly'!BG30/100</f>
        <v>#N/A</v>
      </c>
      <c r="AY24" s="264" t="e">
        <f>'dXdata - Monthly'!BH30/100</f>
        <v>#N/A</v>
      </c>
    </row>
    <row r="25" spans="1:13641" s="77" customFormat="1" ht="16.5" customHeight="1" x14ac:dyDescent="0.2">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21">
        <f>'dXdata - Monthly'!BD31/100</f>
        <v>2.4500000000000001E-2</v>
      </c>
      <c r="AV25" s="221">
        <f>'dXdata - Monthly'!BE31/100</f>
        <v>2.4500000000000001E-2</v>
      </c>
      <c r="AW25" s="221">
        <f>'dXdata - Monthly'!BF31/100</f>
        <v>2.4500000000000001E-2</v>
      </c>
      <c r="AX25" s="221">
        <f>'dXdata - Monthly'!BG31/100</f>
        <v>2.4500000000000001E-2</v>
      </c>
      <c r="AY25" s="265">
        <f>'dXdata - Monthly'!BH31/100</f>
        <v>2.4500000000000001E-2</v>
      </c>
      <c r="AZ25" s="69"/>
    </row>
    <row r="26" spans="1:13641" s="69" customFormat="1" ht="16.5" customHeight="1" thickBot="1" x14ac:dyDescent="0.2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162">
        <f>'dXdata - Monthly'!BD32/100</f>
        <v>5.0000000000000001E-3</v>
      </c>
      <c r="AV26" s="162">
        <f>'dXdata - Monthly'!BE32/100</f>
        <v>5.0000000000000001E-3</v>
      </c>
      <c r="AW26" s="162">
        <f>'dXdata - Monthly'!BF32/100</f>
        <v>5.0000000000000001E-3</v>
      </c>
      <c r="AX26" s="162">
        <f>'dXdata - Monthly'!BG32/100</f>
        <v>5.0000000000000001E-3</v>
      </c>
      <c r="AY26" s="266">
        <f>'dXdata - Monthly'!BH32/100</f>
        <v>5.0000000000000001E-3</v>
      </c>
    </row>
    <row r="27" spans="1:13641" s="71" customFormat="1" ht="16.5" customHeight="1" thickBot="1" x14ac:dyDescent="0.25">
      <c r="A27" s="72"/>
      <c r="B27" s="66" t="s">
        <v>42</v>
      </c>
      <c r="C27" s="67"/>
      <c r="D27" s="68"/>
      <c r="E27" s="306" t="s">
        <v>42</v>
      </c>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8"/>
      <c r="AT27" s="308"/>
      <c r="AU27" s="308"/>
      <c r="AV27" s="308"/>
      <c r="AW27" s="308"/>
      <c r="AX27" s="308"/>
      <c r="AY27" s="310"/>
      <c r="AZ27" s="69"/>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row>
    <row r="28" spans="1:13641" s="69" customFormat="1" ht="16.5" customHeight="1" x14ac:dyDescent="0.2">
      <c r="A28" s="139">
        <v>25</v>
      </c>
      <c r="B28" s="152" t="s">
        <v>43</v>
      </c>
      <c r="C28" s="141" t="s">
        <v>44</v>
      </c>
      <c r="D28" s="142"/>
      <c r="E28" s="155" t="s">
        <v>45</v>
      </c>
      <c r="F28" s="166">
        <f>'dXdata - Annual'!G33</f>
        <v>81.620439144578626</v>
      </c>
      <c r="G28" s="166">
        <f>'dXdata - Annual'!H33</f>
        <v>80.975452174165909</v>
      </c>
      <c r="H28" s="167">
        <f>'dXdata - Annual'!I33</f>
        <v>78.782290767552041</v>
      </c>
      <c r="I28" s="215">
        <f>'dXdata - Monthly'!F33</f>
        <v>6.5877564457307249</v>
      </c>
      <c r="J28" s="215">
        <f>'dXdata - Monthly'!G33</f>
        <v>6.6426393292520682</v>
      </c>
      <c r="K28" s="215">
        <f>'dXdata - Monthly'!H33</f>
        <v>6.5880260619777147</v>
      </c>
      <c r="L28" s="215">
        <f>'dXdata - Monthly'!I33</f>
        <v>6.6073984886132209</v>
      </c>
      <c r="M28" s="215">
        <f>'dXdata - Monthly'!J33</f>
        <v>6.6628715321418621</v>
      </c>
      <c r="N28" s="215">
        <f>'dXdata - Monthly'!K33</f>
        <v>6.7342519342428542</v>
      </c>
      <c r="O28" s="215">
        <f>'dXdata - Monthly'!L33</f>
        <v>6.6733086766364131</v>
      </c>
      <c r="P28" s="215">
        <f>'dXdata - Monthly'!M33</f>
        <v>6.6379889482808538</v>
      </c>
      <c r="Q28" s="215">
        <f>'dXdata - Monthly'!N33</f>
        <v>6.7472084927787144</v>
      </c>
      <c r="R28" s="215">
        <f>'dXdata - Monthly'!O33</f>
        <v>6.8505254386249002</v>
      </c>
      <c r="S28" s="215">
        <f>'dXdata - Monthly'!P33</f>
        <v>6.7541985436265772</v>
      </c>
      <c r="T28" s="215">
        <f>'dXdata - Monthly'!Q33</f>
        <v>6.7172621163677757</v>
      </c>
      <c r="U28" s="216">
        <f>'dXdata - Monthly'!R33</f>
        <v>6.7167548383919602</v>
      </c>
      <c r="V28" s="215">
        <f>'dXdata - Monthly'!S33</f>
        <v>6.7373565153979982</v>
      </c>
      <c r="W28" s="215">
        <f>'dXdata - Monthly'!T33</f>
        <v>6.6895305874969191</v>
      </c>
      <c r="X28" s="215">
        <f>'dXdata - Monthly'!U33</f>
        <v>6.7227842565375884</v>
      </c>
      <c r="Y28" s="215">
        <f>'dXdata - Monthly'!V33</f>
        <v>6.974417099852424</v>
      </c>
      <c r="Z28" s="215">
        <f>'dXdata - Monthly'!W33</f>
        <v>6.8581765485672319</v>
      </c>
      <c r="AA28" s="215">
        <f>'dXdata - Monthly'!X33</f>
        <v>6.8296052150159374</v>
      </c>
      <c r="AB28" s="215">
        <f>'dXdata - Monthly'!Y33</f>
        <v>6.8337892597377312</v>
      </c>
      <c r="AC28" s="215">
        <f>'dXdata - Monthly'!Z33</f>
        <v>6.8632832800009425</v>
      </c>
      <c r="AD28" s="215">
        <f>'dXdata - Monthly'!AA33</f>
        <v>6.7331734692548979</v>
      </c>
      <c r="AE28" s="215">
        <f>'dXdata - Monthly'!AB33</f>
        <v>6.8380442035466942</v>
      </c>
      <c r="AF28" s="215">
        <f>'dXdata - Monthly'!AC33</f>
        <v>6.8235238707782973</v>
      </c>
      <c r="AG28" s="232">
        <f>'dXdata - Monthly'!AP33</f>
        <v>6.7068339590814574</v>
      </c>
      <c r="AH28" s="233">
        <f>'dXdata - Monthly'!AQ33</f>
        <v>6.7549964080019267</v>
      </c>
      <c r="AI28" s="233">
        <f>'dXdata - Monthly'!AR33</f>
        <v>5.9087229347954615</v>
      </c>
      <c r="AJ28" s="233">
        <f>'dXdata - Monthly'!AS33</f>
        <v>4.8356502717792331</v>
      </c>
      <c r="AK28" s="233">
        <f>'dXdata - Monthly'!AT33</f>
        <v>5.9124476333186795</v>
      </c>
      <c r="AL28" s="233">
        <f>'dXdata - Monthly'!AU33</f>
        <v>6.8167315385115597</v>
      </c>
      <c r="AM28" s="233">
        <f>'dXdata - Monthly'!AV33</f>
        <v>6.8730643582944877</v>
      </c>
      <c r="AN28" s="233">
        <f>'dXdata - Monthly'!AW33</f>
        <v>6.4916662138825378</v>
      </c>
      <c r="AO28" s="233">
        <f>'dXdata - Monthly'!AX33</f>
        <v>7.135991126622085</v>
      </c>
      <c r="AP28" s="233">
        <f>'dXdata - Monthly'!AY33</f>
        <v>7.1929190993057741</v>
      </c>
      <c r="AQ28" s="233">
        <f>'dXdata - Monthly'!AZ33</f>
        <v>7.224306424770063</v>
      </c>
      <c r="AR28" s="233">
        <f>'dXdata - Monthly'!BA33</f>
        <v>6.9289607991887703</v>
      </c>
      <c r="AS28" s="232">
        <f>'dXdata - Monthly'!BB33</f>
        <v>7.3589727500902224</v>
      </c>
      <c r="AT28" s="233">
        <f>'dXdata - Monthly'!BC33</f>
        <v>7.4323073706925387</v>
      </c>
      <c r="AU28" s="233">
        <f>'dXdata - Monthly'!BD33</f>
        <v>7.3739044972799501</v>
      </c>
      <c r="AV28" s="233">
        <f>'dXdata - Monthly'!BE33</f>
        <v>7.3825881375903819</v>
      </c>
      <c r="AW28" s="233">
        <f>'dXdata - Monthly'!BF33</f>
        <v>7.2678754117047939</v>
      </c>
      <c r="AX28" s="233" t="e">
        <f>'dXdata - Monthly'!BG33</f>
        <v>#N/A</v>
      </c>
      <c r="AY28" s="259" t="e">
        <f>'dXdata - Monthly'!BH33</f>
        <v>#N/A</v>
      </c>
    </row>
    <row r="29" spans="1:13641" s="77" customFormat="1" ht="16.5" customHeight="1" x14ac:dyDescent="0.2">
      <c r="A29" s="73">
        <v>26</v>
      </c>
      <c r="B29" s="92" t="s">
        <v>46</v>
      </c>
      <c r="C29" s="75" t="s">
        <v>47</v>
      </c>
      <c r="D29" s="76"/>
      <c r="E29" s="91" t="s">
        <v>48</v>
      </c>
      <c r="F29" s="131">
        <f>'dXdata - Annual'!G34</f>
        <v>31.510305566367318</v>
      </c>
      <c r="G29" s="131">
        <f>'dXdata - Annual'!H34</f>
        <v>32.116585764789789</v>
      </c>
      <c r="H29" s="132">
        <f>'dXdata - Annual'!I34</f>
        <v>31.747827000157226</v>
      </c>
      <c r="I29" s="217">
        <f>'dXdata - Monthly'!F34</f>
        <v>2.6195088541660745</v>
      </c>
      <c r="J29" s="217">
        <f>'dXdata - Monthly'!G34</f>
        <v>2.6317389299099188</v>
      </c>
      <c r="K29" s="217">
        <f>'dXdata - Monthly'!H34</f>
        <v>2.5993254714160519</v>
      </c>
      <c r="L29" s="217">
        <f>'dXdata - Monthly'!I34</f>
        <v>2.6425039804348387</v>
      </c>
      <c r="M29" s="217">
        <f>'dXdata - Monthly'!J34</f>
        <v>2.6968477182437054</v>
      </c>
      <c r="N29" s="217">
        <f>'dXdata - Monthly'!K34</f>
        <v>2.7094747731922384</v>
      </c>
      <c r="O29" s="217">
        <f>'dXdata - Monthly'!L34</f>
        <v>2.6481499912370592</v>
      </c>
      <c r="P29" s="217">
        <f>'dXdata - Monthly'!M34</f>
        <v>2.5913761311780497</v>
      </c>
      <c r="Q29" s="217">
        <f>'dXdata - Monthly'!N34</f>
        <v>2.608833553470693</v>
      </c>
      <c r="R29" s="217">
        <f>'dXdata - Monthly'!O34</f>
        <v>2.6093073993855005</v>
      </c>
      <c r="S29" s="217">
        <f>'dXdata - Monthly'!P34</f>
        <v>2.5904272497330072</v>
      </c>
      <c r="T29" s="217">
        <f>'dXdata - Monthly'!Q34</f>
        <v>2.5863460766930091</v>
      </c>
      <c r="U29" s="218">
        <f>'dXdata - Monthly'!R34</f>
        <v>2.6265015869161612</v>
      </c>
      <c r="V29" s="217">
        <f>'dXdata - Monthly'!S34</f>
        <v>2.6329701845197757</v>
      </c>
      <c r="W29" s="217">
        <f>'dXdata - Monthly'!T34</f>
        <v>2.6134232729469922</v>
      </c>
      <c r="X29" s="217">
        <f>'dXdata - Monthly'!U34</f>
        <v>2.6422854182159119</v>
      </c>
      <c r="Y29" s="217">
        <f>'dXdata - Monthly'!V34</f>
        <v>2.7344907567721326</v>
      </c>
      <c r="Z29" s="217">
        <f>'dXdata - Monthly'!W34</f>
        <v>2.7121669921119711</v>
      </c>
      <c r="AA29" s="217">
        <f>'dXdata - Monthly'!X34</f>
        <v>2.6565541762372091</v>
      </c>
      <c r="AB29" s="217">
        <f>'dXdata - Monthly'!Y34</f>
        <v>2.6050986679723533</v>
      </c>
      <c r="AC29" s="217">
        <f>'dXdata - Monthly'!Z34</f>
        <v>2.564718539503148</v>
      </c>
      <c r="AD29" s="217">
        <f>'dXdata - Monthly'!AA34</f>
        <v>2.5223923607487402</v>
      </c>
      <c r="AE29" s="217">
        <f>'dXdata - Monthly'!AB34</f>
        <v>2.5878560782536448</v>
      </c>
      <c r="AF29" s="217">
        <f>'dXdata - Monthly'!AC34</f>
        <v>2.6118475321692824</v>
      </c>
      <c r="AG29" s="240">
        <f>'dXdata - Monthly'!AP34</f>
        <v>2.6726765466514273</v>
      </c>
      <c r="AH29" s="241">
        <f>'dXdata - Monthly'!AQ34</f>
        <v>2.6732647847383104</v>
      </c>
      <c r="AI29" s="241">
        <f>'dXdata - Monthly'!AR34</f>
        <v>2.287713372233855</v>
      </c>
      <c r="AJ29" s="241">
        <f>'dXdata - Monthly'!AS34</f>
        <v>1.8251166140598933</v>
      </c>
      <c r="AK29" s="241">
        <f>'dXdata - Monthly'!AT34</f>
        <v>2.3268848289168593</v>
      </c>
      <c r="AL29" s="241">
        <f>'dXdata - Monthly'!AU34</f>
        <v>2.8019609739763416</v>
      </c>
      <c r="AM29" s="241">
        <f>'dXdata - Monthly'!AV34</f>
        <v>2.8385477058725077</v>
      </c>
      <c r="AN29" s="241">
        <f>'dXdata - Monthly'!AW34</f>
        <v>2.6602640482192892</v>
      </c>
      <c r="AO29" s="241">
        <f>'dXdata - Monthly'!AX34</f>
        <v>2.931453323011469</v>
      </c>
      <c r="AP29" s="241">
        <f>'dXdata - Monthly'!AY34</f>
        <v>2.9751585302000985</v>
      </c>
      <c r="AQ29" s="241">
        <f>'dXdata - Monthly'!AZ34</f>
        <v>2.9439842042886251</v>
      </c>
      <c r="AR29" s="241">
        <f>'dXdata - Monthly'!BA34</f>
        <v>2.8108020679885493</v>
      </c>
      <c r="AS29" s="240">
        <f>'dXdata - Monthly'!BB34</f>
        <v>2.9468411143232016</v>
      </c>
      <c r="AT29" s="241">
        <f>'dXdata - Monthly'!BC34</f>
        <v>2.9914407029623269</v>
      </c>
      <c r="AU29" s="241">
        <f>'dXdata - Monthly'!BD34</f>
        <v>2.9581307123753504</v>
      </c>
      <c r="AV29" s="241">
        <f>'dXdata - Monthly'!BE34</f>
        <v>2.9135717489224895</v>
      </c>
      <c r="AW29" s="241">
        <f>'dXdata - Monthly'!BF34</f>
        <v>2.8543329547443599</v>
      </c>
      <c r="AX29" s="241" t="e">
        <f>'dXdata - Monthly'!BG34</f>
        <v>#N/A</v>
      </c>
      <c r="AY29" s="260" t="e">
        <f>'dXdata - Monthly'!BH34</f>
        <v>#N/A</v>
      </c>
      <c r="AZ29" s="69"/>
    </row>
    <row r="30" spans="1:13641" s="282" customFormat="1" ht="16.5" customHeight="1" x14ac:dyDescent="0.2">
      <c r="A30" s="139">
        <v>28</v>
      </c>
      <c r="B30" s="152" t="s">
        <v>49</v>
      </c>
      <c r="C30" s="141" t="s">
        <v>50</v>
      </c>
      <c r="D30" s="142"/>
      <c r="E30" s="281" t="s">
        <v>51</v>
      </c>
      <c r="F30" s="170">
        <f>'dXdata - Annual'!G36</f>
        <v>10971</v>
      </c>
      <c r="G30" s="170">
        <f>'dXdata - Annual'!H36</f>
        <v>11909</v>
      </c>
      <c r="H30" s="173">
        <f>'dXdata - Annual'!I36</f>
        <v>9235</v>
      </c>
      <c r="I30" s="255">
        <f>'dXdata - Monthly'!F36</f>
        <v>426</v>
      </c>
      <c r="J30" s="255">
        <f>'dXdata - Monthly'!G36</f>
        <v>508</v>
      </c>
      <c r="K30" s="255">
        <f>'dXdata - Monthly'!H36</f>
        <v>1145</v>
      </c>
      <c r="L30" s="255">
        <f>'dXdata - Monthly'!I36</f>
        <v>1099</v>
      </c>
      <c r="M30" s="255">
        <f>'dXdata - Monthly'!J36</f>
        <v>957</v>
      </c>
      <c r="N30" s="255">
        <f>'dXdata - Monthly'!K36</f>
        <v>1390</v>
      </c>
      <c r="O30" s="255">
        <f>'dXdata - Monthly'!L36</f>
        <v>1146</v>
      </c>
      <c r="P30" s="255">
        <f>'dXdata - Monthly'!M36</f>
        <v>809</v>
      </c>
      <c r="Q30" s="255">
        <f>'dXdata - Monthly'!N36</f>
        <v>914</v>
      </c>
      <c r="R30" s="255">
        <f>'dXdata - Monthly'!O36</f>
        <v>953</v>
      </c>
      <c r="S30" s="255">
        <f>'dXdata - Monthly'!P36</f>
        <v>1504</v>
      </c>
      <c r="T30" s="255">
        <f>'dXdata - Monthly'!Q36</f>
        <v>683</v>
      </c>
      <c r="U30" s="254">
        <f>'dXdata - Monthly'!R36</f>
        <v>651</v>
      </c>
      <c r="V30" s="255">
        <f>'dXdata - Monthly'!S36</f>
        <v>578</v>
      </c>
      <c r="W30" s="255">
        <f>'dXdata - Monthly'!T36</f>
        <v>831</v>
      </c>
      <c r="X30" s="255">
        <f>'dXdata - Monthly'!U36</f>
        <v>1203</v>
      </c>
      <c r="Y30" s="255">
        <f>'dXdata - Monthly'!V36</f>
        <v>1649</v>
      </c>
      <c r="Z30" s="255">
        <f>'dXdata - Monthly'!W36</f>
        <v>1067</v>
      </c>
      <c r="AA30" s="255">
        <f>'dXdata - Monthly'!X36</f>
        <v>1010</v>
      </c>
      <c r="AB30" s="255">
        <f>'dXdata - Monthly'!Y36</f>
        <v>1096</v>
      </c>
      <c r="AC30" s="255">
        <f>'dXdata - Monthly'!Z36</f>
        <v>834</v>
      </c>
      <c r="AD30" s="255">
        <f>'dXdata - Monthly'!AA36</f>
        <v>686</v>
      </c>
      <c r="AE30" s="255">
        <f>'dXdata - Monthly'!AB36</f>
        <v>836</v>
      </c>
      <c r="AF30" s="255">
        <f>'dXdata - Monthly'!AC36</f>
        <v>530</v>
      </c>
      <c r="AG30" s="254">
        <f>'dXdata - Monthly'!AP36</f>
        <v>642</v>
      </c>
      <c r="AH30" s="255">
        <f>'dXdata - Monthly'!AQ36</f>
        <v>646</v>
      </c>
      <c r="AI30" s="255">
        <f>'dXdata - Monthly'!AR36</f>
        <v>944</v>
      </c>
      <c r="AJ30" s="255">
        <f>'dXdata - Monthly'!AS36</f>
        <v>575</v>
      </c>
      <c r="AK30" s="255">
        <f>'dXdata - Monthly'!AT36</f>
        <v>721</v>
      </c>
      <c r="AL30" s="255">
        <f>'dXdata - Monthly'!AU36</f>
        <v>425</v>
      </c>
      <c r="AM30" s="255">
        <f>'dXdata - Monthly'!AV36</f>
        <v>737</v>
      </c>
      <c r="AN30" s="255">
        <f>'dXdata - Monthly'!AW36</f>
        <v>736</v>
      </c>
      <c r="AO30" s="255">
        <f>'dXdata - Monthly'!AX36</f>
        <v>1035</v>
      </c>
      <c r="AP30" s="255">
        <f>'dXdata - Monthly'!AY36</f>
        <v>982</v>
      </c>
      <c r="AQ30" s="255">
        <f>'dXdata - Monthly'!AZ36</f>
        <v>952</v>
      </c>
      <c r="AR30" s="255">
        <f>'dXdata - Monthly'!BA36</f>
        <v>840</v>
      </c>
      <c r="AS30" s="254">
        <f>'dXdata - Monthly'!BB36</f>
        <v>1122</v>
      </c>
      <c r="AT30" s="255">
        <f>'dXdata - Monthly'!BC36</f>
        <v>642</v>
      </c>
      <c r="AU30" s="255">
        <f>'dXdata - Monthly'!BD36</f>
        <v>1058</v>
      </c>
      <c r="AV30" s="255">
        <f>'dXdata - Monthly'!BE36</f>
        <v>1299</v>
      </c>
      <c r="AW30" s="255">
        <f>'dXdata - Monthly'!BF36</f>
        <v>1581</v>
      </c>
      <c r="AX30" s="255">
        <f>'dXdata - Monthly'!BG36</f>
        <v>1173</v>
      </c>
      <c r="AY30" s="262">
        <f>'dXdata - Monthly'!BH36</f>
        <v>1404</v>
      </c>
    </row>
    <row r="31" spans="1:13641" s="77" customFormat="1" ht="16.5" customHeight="1" x14ac:dyDescent="0.2">
      <c r="A31" s="73">
        <v>29</v>
      </c>
      <c r="B31" s="92" t="s">
        <v>52</v>
      </c>
      <c r="C31" s="75" t="s">
        <v>53</v>
      </c>
      <c r="D31" s="76"/>
      <c r="E31" s="91" t="s">
        <v>227</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39">
        <f>'dXdata - Monthly'!BD37</f>
        <v>307</v>
      </c>
      <c r="AV31" s="239">
        <f>'dXdata - Monthly'!BE37</f>
        <v>285</v>
      </c>
      <c r="AW31" s="239">
        <f>'dXdata - Monthly'!BF37</f>
        <v>218</v>
      </c>
      <c r="AX31" s="239">
        <f>'dXdata - Monthly'!BG37</f>
        <v>238</v>
      </c>
      <c r="AY31" s="261" t="e">
        <f>'dXdata - Monthly'!BH37</f>
        <v>#N/A</v>
      </c>
      <c r="AZ31" s="69"/>
    </row>
    <row r="32" spans="1:13641" s="69" customFormat="1" ht="16.5" customHeight="1" x14ac:dyDescent="0.2">
      <c r="A32" s="139">
        <v>31</v>
      </c>
      <c r="B32" s="152" t="s">
        <v>55</v>
      </c>
      <c r="C32" s="141" t="s">
        <v>54</v>
      </c>
      <c r="D32" s="142"/>
      <c r="E32" s="155" t="s">
        <v>256</v>
      </c>
      <c r="F32" s="170">
        <f>'dXdata - Annual'!G38</f>
        <v>16142</v>
      </c>
      <c r="G32" s="170">
        <f>'dXdata - Annual'!H38</f>
        <v>16344</v>
      </c>
      <c r="H32" s="173">
        <f>'dXdata - Annual'!I38</f>
        <v>16149</v>
      </c>
      <c r="I32" s="171">
        <f>'dXdata - Monthly'!F38</f>
        <v>943</v>
      </c>
      <c r="J32" s="171">
        <f>'dXdata - Monthly'!G38</f>
        <v>1334</v>
      </c>
      <c r="K32" s="171">
        <f>'dXdata - Monthly'!H38</f>
        <v>1906</v>
      </c>
      <c r="L32" s="171">
        <f>'dXdata - Monthly'!I38</f>
        <v>1971</v>
      </c>
      <c r="M32" s="171">
        <f>'dXdata - Monthly'!J38</f>
        <v>2119</v>
      </c>
      <c r="N32" s="171">
        <f>'dXdata - Monthly'!K38</f>
        <v>2140</v>
      </c>
      <c r="O32" s="171">
        <f>'dXdata - Monthly'!L38</f>
        <v>1637</v>
      </c>
      <c r="P32" s="171">
        <f>'dXdata - Monthly'!M38</f>
        <v>1602</v>
      </c>
      <c r="Q32" s="171">
        <f>'dXdata - Monthly'!N38</f>
        <v>1462</v>
      </c>
      <c r="R32" s="171">
        <f>'dXdata - Monthly'!O38</f>
        <v>1467</v>
      </c>
      <c r="S32" s="171">
        <f>'dXdata - Monthly'!P38</f>
        <v>1411</v>
      </c>
      <c r="T32" s="171">
        <f>'dXdata - Monthly'!Q38</f>
        <v>1006</v>
      </c>
      <c r="U32" s="172">
        <f>'dXdata - Monthly'!R38</f>
        <v>959</v>
      </c>
      <c r="V32" s="171">
        <f>'dXdata - Monthly'!S38</f>
        <v>1089</v>
      </c>
      <c r="W32" s="171">
        <f>'dXdata - Monthly'!T38</f>
        <v>1369</v>
      </c>
      <c r="X32" s="171">
        <f>'dXdata - Monthly'!U38</f>
        <v>1514</v>
      </c>
      <c r="Y32" s="171">
        <f>'dXdata - Monthly'!V38</f>
        <v>1725</v>
      </c>
      <c r="Z32" s="171">
        <f>'dXdata - Monthly'!W38</f>
        <v>1895</v>
      </c>
      <c r="AA32" s="171">
        <f>'dXdata - Monthly'!X38</f>
        <v>1547</v>
      </c>
      <c r="AB32" s="171">
        <f>'dXdata - Monthly'!Y38</f>
        <v>1491</v>
      </c>
      <c r="AC32" s="171">
        <f>'dXdata - Monthly'!Z38</f>
        <v>1267</v>
      </c>
      <c r="AD32" s="171">
        <f>'dXdata - Monthly'!AA38</f>
        <v>1320</v>
      </c>
      <c r="AE32" s="171">
        <f>'dXdata - Monthly'!AB38</f>
        <v>1172</v>
      </c>
      <c r="AF32" s="171">
        <f>'dXdata - Monthly'!AC38</f>
        <v>794</v>
      </c>
      <c r="AG32" s="254">
        <f>'dXdata - Monthly'!AP38</f>
        <v>859</v>
      </c>
      <c r="AH32" s="255">
        <f>'dXdata - Monthly'!AQ38</f>
        <v>1190</v>
      </c>
      <c r="AI32" s="255">
        <f>'dXdata - Monthly'!AR38</f>
        <v>1174</v>
      </c>
      <c r="AJ32" s="255">
        <f>'dXdata - Monthly'!AS38</f>
        <v>571</v>
      </c>
      <c r="AK32" s="255">
        <f>'dXdata - Monthly'!AT38</f>
        <v>1078</v>
      </c>
      <c r="AL32" s="255">
        <f>'dXdata - Monthly'!AU38</f>
        <v>1763</v>
      </c>
      <c r="AM32" s="255">
        <f>'dXdata - Monthly'!AV38</f>
        <v>1835</v>
      </c>
      <c r="AN32" s="255">
        <f>'dXdata - Monthly'!AW38</f>
        <v>1574</v>
      </c>
      <c r="AO32" s="255">
        <f>'dXdata - Monthly'!AX38</f>
        <v>1706</v>
      </c>
      <c r="AP32" s="255">
        <f>'dXdata - Monthly'!AY38</f>
        <v>1763</v>
      </c>
      <c r="AQ32" s="255">
        <f>'dXdata - Monthly'!AZ38</f>
        <v>1437</v>
      </c>
      <c r="AR32" s="255">
        <f>'dXdata - Monthly'!BA38</f>
        <v>1199</v>
      </c>
      <c r="AS32" s="254">
        <f>'dXdata - Monthly'!BB38</f>
        <v>1207</v>
      </c>
      <c r="AT32" s="255">
        <f>'dXdata - Monthly'!BC38</f>
        <v>1832</v>
      </c>
      <c r="AU32" s="255">
        <f>'dXdata - Monthly'!BD38</f>
        <v>2902</v>
      </c>
      <c r="AV32" s="255">
        <f>'dXdata - Monthly'!BE38</f>
        <v>3209</v>
      </c>
      <c r="AW32" s="255">
        <f>'dXdata - Monthly'!BF38</f>
        <v>2984</v>
      </c>
      <c r="AX32" s="255">
        <f>'dXdata - Monthly'!BG38</f>
        <v>2915</v>
      </c>
      <c r="AY32" s="262">
        <f>'dXdata - Monthly'!BH38</f>
        <v>2319</v>
      </c>
    </row>
    <row r="33" spans="1:52" s="77" customFormat="1" ht="16.5" customHeight="1" x14ac:dyDescent="0.2">
      <c r="A33" s="73">
        <v>32</v>
      </c>
      <c r="B33" s="92" t="s">
        <v>56</v>
      </c>
      <c r="C33" s="75" t="s">
        <v>53</v>
      </c>
      <c r="D33" s="76"/>
      <c r="E33" s="91" t="s">
        <v>258</v>
      </c>
      <c r="F33" s="286">
        <f>'dXdata - Annual'!G40</f>
        <v>46.65183087194012</v>
      </c>
      <c r="G33" s="286">
        <f>'dXdata - Annual'!H40</f>
        <v>52.876091879650602</v>
      </c>
      <c r="H33" s="287">
        <f>'dXdata - Annual'!I40</f>
        <v>57.314735945485516</v>
      </c>
      <c r="I33" s="288">
        <f>'dXdata - Monthly'!F40*100</f>
        <v>39.571968107427615</v>
      </c>
      <c r="J33" s="288">
        <f>'dXdata - Monthly'!G40*100</f>
        <v>54.249694997966657</v>
      </c>
      <c r="K33" s="288">
        <f>'dXdata - Monthly'!H40*100</f>
        <v>58.736517719568567</v>
      </c>
      <c r="L33" s="288">
        <f>'dXdata - Monthly'!I40*100</f>
        <v>59.799757281553397</v>
      </c>
      <c r="M33" s="288">
        <f>'dXdata - Monthly'!J40*100</f>
        <v>54.811174340403511</v>
      </c>
      <c r="N33" s="288">
        <f>'dXdata - Monthly'!K40*100</f>
        <v>56.99067909454061</v>
      </c>
      <c r="O33" s="288">
        <f>'dXdata - Monthly'!L40*100</f>
        <v>54.914458235491445</v>
      </c>
      <c r="P33" s="288">
        <f>'dXdata - Monthly'!M40*100</f>
        <v>53.25797872340425</v>
      </c>
      <c r="Q33" s="288">
        <f>'dXdata - Monthly'!N40*100</f>
        <v>44.764237599510103</v>
      </c>
      <c r="R33" s="288">
        <f>'dXdata - Monthly'!O40*100</f>
        <v>56.336405529953915</v>
      </c>
      <c r="S33" s="288">
        <f>'dXdata - Monthly'!P40*100</f>
        <v>68.461911693352732</v>
      </c>
      <c r="T33" s="288">
        <f>'dXdata - Monthly'!Q40*100</f>
        <v>82.324058919803605</v>
      </c>
      <c r="U33" s="289">
        <f>'dXdata - Monthly'!R40*100</f>
        <v>39.04723127035831</v>
      </c>
      <c r="V33" s="288">
        <f>'dXdata - Monthly'!S40*100</f>
        <v>45.337218984179849</v>
      </c>
      <c r="W33" s="288">
        <f>'dXdata - Monthly'!T40*100</f>
        <v>39.738751814223512</v>
      </c>
      <c r="X33" s="288">
        <f>'dXdata - Monthly'!U40*100</f>
        <v>42.480359147025816</v>
      </c>
      <c r="Y33" s="288">
        <f>'dXdata - Monthly'!V40*100</f>
        <v>39.509848831882735</v>
      </c>
      <c r="Z33" s="288">
        <f>'dXdata - Monthly'!W40*100</f>
        <v>48.979064357715174</v>
      </c>
      <c r="AA33" s="288">
        <f>'dXdata - Monthly'!X40*100</f>
        <v>52.245862884160758</v>
      </c>
      <c r="AB33" s="288">
        <f>'dXdata - Monthly'!Y40*100</f>
        <v>48.773307163886166</v>
      </c>
      <c r="AC33" s="288">
        <f>'dXdata - Monthly'!Z40*100</f>
        <v>41.056383668178867</v>
      </c>
      <c r="AD33" s="288">
        <f>'dXdata - Monthly'!AA40*100</f>
        <v>54.164956914238815</v>
      </c>
      <c r="AE33" s="288">
        <f>'dXdata - Monthly'!AB40*100</f>
        <v>61.233019853709514</v>
      </c>
      <c r="AF33" s="288">
        <f>'dXdata - Monthly'!AC40*100</f>
        <v>76.053639846743295</v>
      </c>
      <c r="AG33" s="289">
        <f>'dXdata - Monthly'!AP40*100</f>
        <v>36.444633008061096</v>
      </c>
      <c r="AH33" s="288">
        <f>'dXdata - Monthly'!AQ40*100</f>
        <v>47.278506158124749</v>
      </c>
      <c r="AI33" s="288">
        <f>'dXdata - Monthly'!AR40*100</f>
        <v>48.552522746071133</v>
      </c>
      <c r="AJ33" s="288">
        <f>'dXdata - Monthly'!AS40*100</f>
        <v>40.070175438596486</v>
      </c>
      <c r="AK33" s="288">
        <f>'dXdata - Monthly'!AT40*100</f>
        <v>44.563869367507237</v>
      </c>
      <c r="AL33" s="288">
        <f>'dXdata - Monthly'!AU40*100</f>
        <v>52.705530642750375</v>
      </c>
      <c r="AM33" s="288">
        <f>'dXdata - Monthly'!AV40*100</f>
        <v>60.741476332340284</v>
      </c>
      <c r="AN33" s="288">
        <f>'dXdata - Monthly'!AW40*100</f>
        <v>61.055081458494953</v>
      </c>
      <c r="AO33" s="288">
        <f>'dXdata - Monthly'!AX40*100</f>
        <v>62.331019364267448</v>
      </c>
      <c r="AP33" s="288">
        <f>'dXdata - Monthly'!AY40*100</f>
        <v>71.666666666666671</v>
      </c>
      <c r="AQ33" s="288">
        <f>'dXdata - Monthly'!AZ40*100</f>
        <v>83.207874927620153</v>
      </c>
      <c r="AR33" s="288">
        <f>'dXdata - Monthly'!BA40*100</f>
        <v>102.30375426621161</v>
      </c>
      <c r="AS33" s="289">
        <f>'dXdata - Monthly'!BB40*100</f>
        <v>53.644444444444439</v>
      </c>
      <c r="AT33" s="288">
        <f>'dXdata - Monthly'!BC40*100</f>
        <v>64.258155033321643</v>
      </c>
      <c r="AU33" s="288">
        <f>'dXdata - Monthly'!BD40*100</f>
        <v>65.36036036036036</v>
      </c>
      <c r="AV33" s="288">
        <f>'dXdata - Monthly'!BE40*100</f>
        <v>68.583030562085909</v>
      </c>
      <c r="AW33" s="288">
        <f>'dXdata - Monthly'!BF40*100</f>
        <v>65.381244522348808</v>
      </c>
      <c r="AX33" s="288">
        <f>'dXdata - Monthly'!BG40*100</f>
        <v>70.495767835550183</v>
      </c>
      <c r="AY33" s="290">
        <f>'dXdata - Monthly'!BH40*100</f>
        <v>70.358009708737868</v>
      </c>
      <c r="AZ33" s="69"/>
    </row>
    <row r="34" spans="1:52" s="69" customFormat="1" ht="16.5" customHeight="1" thickBot="1" x14ac:dyDescent="0.25">
      <c r="A34" s="139">
        <v>33</v>
      </c>
      <c r="B34" s="158" t="s">
        <v>57</v>
      </c>
      <c r="C34" s="141" t="s">
        <v>44</v>
      </c>
      <c r="D34" s="160"/>
      <c r="E34" s="161" t="s">
        <v>257</v>
      </c>
      <c r="F34" s="195">
        <f>'dXdata - Annual'!G39</f>
        <v>475.72750000000002</v>
      </c>
      <c r="G34" s="195">
        <f>'dXdata - Annual'!H39</f>
        <v>456.99574999999999</v>
      </c>
      <c r="H34" s="196">
        <f>'dXdata - Annual'!I39</f>
        <v>454.20774999999998</v>
      </c>
      <c r="I34" s="197">
        <f>'dXdata - Monthly'!F39/1000</f>
        <v>467.50900000000001</v>
      </c>
      <c r="J34" s="197">
        <f>'dXdata - Monthly'!G39/1000</f>
        <v>480.786</v>
      </c>
      <c r="K34" s="197">
        <f>'dXdata - Monthly'!H39/1000</f>
        <v>490.98</v>
      </c>
      <c r="L34" s="197">
        <f>'dXdata - Monthly'!I39/1000</f>
        <v>495.55500000000001</v>
      </c>
      <c r="M34" s="197">
        <f>'dXdata - Monthly'!J39/1000</f>
        <v>504.31599999999997</v>
      </c>
      <c r="N34" s="197">
        <f>'dXdata - Monthly'!K39/1000</f>
        <v>500.88900000000001</v>
      </c>
      <c r="O34" s="197">
        <f>'dXdata - Monthly'!L39/1000</f>
        <v>478.30700000000002</v>
      </c>
      <c r="P34" s="197">
        <f>'dXdata - Monthly'!M39/1000</f>
        <v>478.71199999999999</v>
      </c>
      <c r="Q34" s="197">
        <f>'dXdata - Monthly'!N39/1000</f>
        <v>484.84899999999999</v>
      </c>
      <c r="R34" s="197">
        <f>'dXdata - Monthly'!O39/1000</f>
        <v>475.91800000000001</v>
      </c>
      <c r="S34" s="197">
        <f>'dXdata - Monthly'!P39/1000</f>
        <v>461.97</v>
      </c>
      <c r="T34" s="197">
        <f>'dXdata - Monthly'!Q39/1000</f>
        <v>451.58699999999999</v>
      </c>
      <c r="U34" s="198">
        <f>'dXdata - Monthly'!R39/1000</f>
        <v>468.02300000000002</v>
      </c>
      <c r="V34" s="197">
        <f>'dXdata - Monthly'!S39/1000</f>
        <v>493.00799999999998</v>
      </c>
      <c r="W34" s="197">
        <f>'dXdata - Monthly'!T39/1000</f>
        <v>495.37400000000002</v>
      </c>
      <c r="X34" s="197">
        <f>'dXdata - Monthly'!U39/1000</f>
        <v>478.11599999999999</v>
      </c>
      <c r="Y34" s="197">
        <f>'dXdata - Monthly'!V39/1000</f>
        <v>490.20699999999999</v>
      </c>
      <c r="Z34" s="197">
        <f>'dXdata - Monthly'!W39/1000</f>
        <v>494.03500000000003</v>
      </c>
      <c r="AA34" s="197">
        <f>'dXdata - Monthly'!X39/1000</f>
        <v>479.22199999999998</v>
      </c>
      <c r="AB34" s="197">
        <f>'dXdata - Monthly'!Y39/1000</f>
        <v>483.75200000000001</v>
      </c>
      <c r="AC34" s="197">
        <f>'dXdata - Monthly'!Z39/1000</f>
        <v>466.01600000000002</v>
      </c>
      <c r="AD34" s="197">
        <f>'dXdata - Monthly'!AA39/1000</f>
        <v>468.44400000000002</v>
      </c>
      <c r="AE34" s="197">
        <f>'dXdata - Monthly'!AB39/1000</f>
        <v>443.53300000000002</v>
      </c>
      <c r="AF34" s="197">
        <f>'dXdata - Monthly'!AC39/1000</f>
        <v>449</v>
      </c>
      <c r="AG34" s="198">
        <f>'dXdata - Monthly'!AP39/1000</f>
        <v>451.755</v>
      </c>
      <c r="AH34" s="197">
        <f>'dXdata - Monthly'!AQ39/1000</f>
        <v>446.69</v>
      </c>
      <c r="AI34" s="197">
        <f>'dXdata - Monthly'!AR39/1000</f>
        <v>448.13</v>
      </c>
      <c r="AJ34" s="197">
        <f>'dXdata - Monthly'!AS39/1000</f>
        <v>423.33800000000002</v>
      </c>
      <c r="AK34" s="197">
        <f>'dXdata - Monthly'!AT39/1000</f>
        <v>439.25700000000001</v>
      </c>
      <c r="AL34" s="197">
        <f>'dXdata - Monthly'!AU39/1000</f>
        <v>460.09899999999999</v>
      </c>
      <c r="AM34" s="197">
        <f>'dXdata - Monthly'!AV39/1000</f>
        <v>466.26600000000002</v>
      </c>
      <c r="AN34" s="197">
        <f>'dXdata - Monthly'!AW39/1000</f>
        <v>470.27100000000002</v>
      </c>
      <c r="AO34" s="197">
        <f>'dXdata - Monthly'!AX39/1000</f>
        <v>467.69600000000003</v>
      </c>
      <c r="AP34" s="197">
        <f>'dXdata - Monthly'!AY39/1000</f>
        <v>473.86900000000003</v>
      </c>
      <c r="AQ34" s="197">
        <f>'dXdata - Monthly'!AZ39/1000</f>
        <v>456.4</v>
      </c>
      <c r="AR34" s="197">
        <f>'dXdata - Monthly'!BA39/1000</f>
        <v>446.72199999999998</v>
      </c>
      <c r="AS34" s="198">
        <f>'dXdata - Monthly'!BB39/1000</f>
        <v>472.02</v>
      </c>
      <c r="AT34" s="197">
        <f>'dXdata - Monthly'!BC39/1000</f>
        <v>486.62</v>
      </c>
      <c r="AU34" s="197">
        <f>'dXdata - Monthly'!BD39/1000</f>
        <v>505.39699999999999</v>
      </c>
      <c r="AV34" s="197">
        <f>'dXdata - Monthly'!BE39/1000</f>
        <v>509.27600000000001</v>
      </c>
      <c r="AW34" s="197">
        <f>'dXdata - Monthly'!BF39/1000</f>
        <v>510.78</v>
      </c>
      <c r="AX34" s="197">
        <f>'dXdata - Monthly'!BG39/1000</f>
        <v>494.11799999999999</v>
      </c>
      <c r="AY34" s="263">
        <f>'dXdata - Monthly'!BH39/1000</f>
        <v>488.50099999999998</v>
      </c>
    </row>
    <row r="35" spans="1:52" s="69" customFormat="1" ht="16.5" customHeight="1" thickBot="1" x14ac:dyDescent="0.25">
      <c r="A35" s="139"/>
      <c r="B35" s="199" t="s">
        <v>58</v>
      </c>
      <c r="C35" s="200"/>
      <c r="D35" s="201"/>
      <c r="E35" s="311" t="s">
        <v>58</v>
      </c>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3"/>
      <c r="AT35" s="313"/>
      <c r="AU35" s="313"/>
      <c r="AV35" s="313"/>
      <c r="AW35" s="313"/>
      <c r="AX35" s="313"/>
      <c r="AY35" s="310"/>
    </row>
    <row r="36" spans="1:52" s="94" customFormat="1" ht="16.5" customHeight="1" x14ac:dyDescent="0.2">
      <c r="A36" s="94">
        <v>35</v>
      </c>
      <c r="B36" s="207" t="s">
        <v>59</v>
      </c>
      <c r="C36" s="207" t="s">
        <v>47</v>
      </c>
      <c r="D36" s="208"/>
      <c r="E36" s="96" t="s">
        <v>220</v>
      </c>
      <c r="F36" s="209">
        <f>'dXdata - Annual'!G41</f>
        <v>82.140542000000053</v>
      </c>
      <c r="G36" s="209">
        <f>'dXdata - Annual'!H41</f>
        <v>80.915837000000053</v>
      </c>
      <c r="H36" s="210">
        <f>'dXdata - Annual'!I41</f>
        <v>76.818563000000054</v>
      </c>
      <c r="I36" s="211">
        <f>'dXdata - Monthly'!F41</f>
        <v>6.1140570000000034</v>
      </c>
      <c r="J36" s="211">
        <f>'dXdata - Monthly'!G41</f>
        <v>6.2241220000000039</v>
      </c>
      <c r="K36" s="211">
        <f>'dXdata - Monthly'!H41</f>
        <v>6.3887930000000051</v>
      </c>
      <c r="L36" s="211">
        <f>'dXdata - Monthly'!I41</f>
        <v>6.3847350000000045</v>
      </c>
      <c r="M36" s="211">
        <f>'dXdata - Monthly'!J41</f>
        <v>6.6913500000000043</v>
      </c>
      <c r="N36" s="211">
        <f>'dXdata - Monthly'!K41</f>
        <v>6.5081450000000043</v>
      </c>
      <c r="O36" s="211">
        <f>'dXdata - Monthly'!L41</f>
        <v>6.6539460000000048</v>
      </c>
      <c r="P36" s="211">
        <f>'dXdata - Monthly'!M41</f>
        <v>6.485612000000005</v>
      </c>
      <c r="Q36" s="211">
        <f>'dXdata - Monthly'!N41</f>
        <v>6.6033500000000043</v>
      </c>
      <c r="R36" s="211">
        <f>'dXdata - Monthly'!O41</f>
        <v>6.7423010000000048</v>
      </c>
      <c r="S36" s="211">
        <f>'dXdata - Monthly'!P41</f>
        <v>6.675774000000005</v>
      </c>
      <c r="T36" s="211">
        <f>'dXdata - Monthly'!Q41</f>
        <v>6.6832550000000044</v>
      </c>
      <c r="U36" s="212">
        <f>'dXdata - Monthly'!R41</f>
        <v>6.7460970000000042</v>
      </c>
      <c r="V36" s="211">
        <f>'dXdata - Monthly'!S41</f>
        <v>6.808863000000005</v>
      </c>
      <c r="W36" s="211">
        <f>'dXdata - Monthly'!T41</f>
        <v>6.7131910000000046</v>
      </c>
      <c r="X36" s="211">
        <f>'dXdata - Monthly'!U41</f>
        <v>6.7408340000000049</v>
      </c>
      <c r="Y36" s="211">
        <f>'dXdata - Monthly'!V41</f>
        <v>7.2925080000000051</v>
      </c>
      <c r="Z36" s="211">
        <f>'dXdata - Monthly'!W41</f>
        <v>6.7881840000000047</v>
      </c>
      <c r="AA36" s="211">
        <f>'dXdata - Monthly'!X41</f>
        <v>6.9101080000000046</v>
      </c>
      <c r="AB36" s="211">
        <f>'dXdata - Monthly'!Y41</f>
        <v>6.9525350000000046</v>
      </c>
      <c r="AC36" s="211">
        <f>'dXdata - Monthly'!Z41</f>
        <v>6.7848740000000047</v>
      </c>
      <c r="AD36" s="211">
        <f>'dXdata - Monthly'!AA41</f>
        <v>6.7340190000000044</v>
      </c>
      <c r="AE36" s="211">
        <f>'dXdata - Monthly'!AB41</f>
        <v>6.8073390000000042</v>
      </c>
      <c r="AF36" s="211">
        <f>'dXdata - Monthly'!AC41</f>
        <v>6.8619900000000049</v>
      </c>
      <c r="AG36" s="244">
        <f>'dXdata - Monthly'!AP41</f>
        <v>6.3514160000000048</v>
      </c>
      <c r="AH36" s="245">
        <f>'dXdata - Monthly'!AQ41</f>
        <v>6.6042050000000048</v>
      </c>
      <c r="AI36" s="245">
        <f>'dXdata - Monthly'!AR41</f>
        <v>6.3397240000000048</v>
      </c>
      <c r="AJ36" s="245">
        <f>'dXdata - Monthly'!AS41</f>
        <v>6.3067560000000045</v>
      </c>
      <c r="AK36" s="245">
        <f>'dXdata - Monthly'!AT41</f>
        <v>5.8928630000000037</v>
      </c>
      <c r="AL36" s="245">
        <f>'dXdata - Monthly'!AU41</f>
        <v>6.3342250000000044</v>
      </c>
      <c r="AM36" s="245">
        <f>'dXdata - Monthly'!AV41</f>
        <v>6.5406510000000049</v>
      </c>
      <c r="AN36" s="245">
        <f>'dXdata - Monthly'!AW41</f>
        <v>6.3739720000000046</v>
      </c>
      <c r="AO36" s="245">
        <f>'dXdata - Monthly'!AX41</f>
        <v>6.389028000000005</v>
      </c>
      <c r="AP36" s="245">
        <f>'dXdata - Monthly'!AY41</f>
        <v>6.4672600000000049</v>
      </c>
      <c r="AQ36" s="245">
        <f>'dXdata - Monthly'!AZ41</f>
        <v>6.635876000000005</v>
      </c>
      <c r="AR36" s="245">
        <f>'dXdata - Monthly'!BA41</f>
        <v>6.5825870000000046</v>
      </c>
      <c r="AS36" s="244">
        <f>'dXdata - Monthly'!BB41</f>
        <v>6.8817800000000044</v>
      </c>
      <c r="AT36" s="245">
        <f>'dXdata - Monthly'!BC41</f>
        <v>6.6928600000000049</v>
      </c>
      <c r="AU36" s="245">
        <f>'dXdata - Monthly'!BD41</f>
        <v>7.1714500000000045</v>
      </c>
      <c r="AV36" s="245">
        <f>'dXdata - Monthly'!BE41</f>
        <v>7.5488070000000045</v>
      </c>
      <c r="AW36" s="245">
        <f>'dXdata - Monthly'!BF41</f>
        <v>7.3973910000000043</v>
      </c>
      <c r="AX36" s="245">
        <f>'dXdata - Monthly'!BG41</f>
        <v>7.3214730000000046</v>
      </c>
      <c r="AY36" s="246" t="e">
        <f>'dXdata - Monthly'!BH41</f>
        <v>#N/A</v>
      </c>
      <c r="AZ36" s="93"/>
    </row>
    <row r="37" spans="1:52" s="93" customFormat="1" ht="16.5" customHeight="1" x14ac:dyDescent="0.2">
      <c r="A37" s="93">
        <v>36</v>
      </c>
      <c r="B37" s="152" t="s">
        <v>60</v>
      </c>
      <c r="C37" s="152" t="s">
        <v>47</v>
      </c>
      <c r="D37" s="174"/>
      <c r="E37" s="175" t="s">
        <v>221</v>
      </c>
      <c r="F37" s="164">
        <f>'dXdata - Annual'!G42</f>
        <v>77.305292000000009</v>
      </c>
      <c r="G37" s="164">
        <f>'dXdata - Annual'!H42</f>
        <v>76.087512000000018</v>
      </c>
      <c r="H37" s="165">
        <f>'dXdata - Annual'!I42</f>
        <v>64.738303000000002</v>
      </c>
      <c r="I37" s="188">
        <f>'dXdata - Monthly'!F42</f>
        <v>5.7428359999999996</v>
      </c>
      <c r="J37" s="188">
        <f>'dXdata - Monthly'!G42</f>
        <v>5.8480179999999997</v>
      </c>
      <c r="K37" s="188">
        <f>'dXdata - Monthly'!H42</f>
        <v>5.9994129999999997</v>
      </c>
      <c r="L37" s="188">
        <f>'dXdata - Monthly'!I42</f>
        <v>6.047987</v>
      </c>
      <c r="M37" s="188">
        <f>'dXdata - Monthly'!J42</f>
        <v>6.2090959999999997</v>
      </c>
      <c r="N37" s="188">
        <f>'dXdata - Monthly'!K42</f>
        <v>5.9716139999999998</v>
      </c>
      <c r="O37" s="188">
        <f>'dXdata - Monthly'!L42</f>
        <v>5.8318320000000003</v>
      </c>
      <c r="P37" s="188">
        <f>'dXdata - Monthly'!M42</f>
        <v>5.9483030000000001</v>
      </c>
      <c r="Q37" s="188">
        <f>'dXdata - Monthly'!N42</f>
        <v>5.9251529999999999</v>
      </c>
      <c r="R37" s="188">
        <f>'dXdata - Monthly'!O42</f>
        <v>6.2203369999999998</v>
      </c>
      <c r="S37" s="188">
        <f>'dXdata - Monthly'!P42</f>
        <v>6.3961170000000003</v>
      </c>
      <c r="T37" s="188">
        <f>'dXdata - Monthly'!Q42</f>
        <v>6.4645330000000003</v>
      </c>
      <c r="U37" s="202">
        <f>'dXdata - Monthly'!R42</f>
        <v>6.3918439999999999</v>
      </c>
      <c r="V37" s="188">
        <f>'dXdata - Monthly'!S42</f>
        <v>6.362114</v>
      </c>
      <c r="W37" s="188">
        <f>'dXdata - Monthly'!T42</f>
        <v>6.250426</v>
      </c>
      <c r="X37" s="188">
        <f>'dXdata - Monthly'!U42</f>
        <v>5.7398569999999998</v>
      </c>
      <c r="Y37" s="188">
        <f>'dXdata - Monthly'!V42</f>
        <v>6.2353180000000004</v>
      </c>
      <c r="Z37" s="188">
        <f>'dXdata - Monthly'!W42</f>
        <v>6.5803029999999998</v>
      </c>
      <c r="AA37" s="188">
        <f>'dXdata - Monthly'!X42</f>
        <v>6.681845</v>
      </c>
      <c r="AB37" s="188">
        <f>'dXdata - Monthly'!Y42</f>
        <v>6.6625189999999996</v>
      </c>
      <c r="AC37" s="188">
        <f>'dXdata - Monthly'!Z42</f>
        <v>6.8338729999999996</v>
      </c>
      <c r="AD37" s="188">
        <f>'dXdata - Monthly'!AA42</f>
        <v>6.8564910000000001</v>
      </c>
      <c r="AE37" s="188">
        <f>'dXdata - Monthly'!AB42</f>
        <v>6.546036</v>
      </c>
      <c r="AF37" s="188">
        <f>'dXdata - Monthly'!AC42</f>
        <v>6.1646660000000004</v>
      </c>
      <c r="AG37" s="247">
        <f>'dXdata - Monthly'!AP42</f>
        <v>6.1836900000000004</v>
      </c>
      <c r="AH37" s="248">
        <f>'dXdata - Monthly'!AQ42</f>
        <v>6.2459350000000002</v>
      </c>
      <c r="AI37" s="248">
        <f>'dXdata - Monthly'!AR42</f>
        <v>5.6307039999999997</v>
      </c>
      <c r="AJ37" s="248">
        <f>'dXdata - Monthly'!AS42</f>
        <v>4.5924889999999996</v>
      </c>
      <c r="AK37" s="248">
        <f>'dXdata - Monthly'!AT42</f>
        <v>4.7243830000000004</v>
      </c>
      <c r="AL37" s="248">
        <f>'dXdata - Monthly'!AU42</f>
        <v>4.9603330000000003</v>
      </c>
      <c r="AM37" s="248">
        <f>'dXdata - Monthly'!AV42</f>
        <v>5.087186</v>
      </c>
      <c r="AN37" s="248">
        <f>'dXdata - Monthly'!AW42</f>
        <v>5.1195880000000002</v>
      </c>
      <c r="AO37" s="248">
        <f>'dXdata - Monthly'!AX42</f>
        <v>5.3444690000000001</v>
      </c>
      <c r="AP37" s="248">
        <f>'dXdata - Monthly'!AY42</f>
        <v>5.4026339999999999</v>
      </c>
      <c r="AQ37" s="248">
        <f>'dXdata - Monthly'!AZ42</f>
        <v>5.6017599999999996</v>
      </c>
      <c r="AR37" s="248">
        <f>'dXdata - Monthly'!BA42</f>
        <v>5.8451320000000004</v>
      </c>
      <c r="AS37" s="247">
        <f>'dXdata - Monthly'!BB42</f>
        <v>6.0984660000000002</v>
      </c>
      <c r="AT37" s="248">
        <f>'dXdata - Monthly'!BC42</f>
        <v>6.295655</v>
      </c>
      <c r="AU37" s="248">
        <f>'dXdata - Monthly'!BD42</f>
        <v>6.6749879999999999</v>
      </c>
      <c r="AV37" s="248">
        <f>'dXdata - Monthly'!BE42</f>
        <v>7.0731989999999998</v>
      </c>
      <c r="AW37" s="248">
        <f>'dXdata - Monthly'!BF42</f>
        <v>7.2962420000000003</v>
      </c>
      <c r="AX37" s="248">
        <f>'dXdata - Monthly'!BG42</f>
        <v>7.1958690000000001</v>
      </c>
      <c r="AY37" s="249" t="e">
        <f>'dXdata - Monthly'!BH42</f>
        <v>#N/A</v>
      </c>
    </row>
    <row r="38" spans="1:52" s="94" customFormat="1" ht="16.5" customHeight="1" x14ac:dyDescent="0.2">
      <c r="A38" s="94">
        <v>39</v>
      </c>
      <c r="B38" s="92" t="s">
        <v>61</v>
      </c>
      <c r="C38" s="92" t="s">
        <v>50</v>
      </c>
      <c r="D38" s="95"/>
      <c r="E38" s="96" t="s">
        <v>222</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2">
        <f>'dXdata - Monthly'!AP45</f>
        <v>16</v>
      </c>
      <c r="AH38" s="243">
        <f>'dXdata - Monthly'!AQ45</f>
        <v>13</v>
      </c>
      <c r="AI38" s="243">
        <f>'dXdata - Monthly'!AR45</f>
        <v>13</v>
      </c>
      <c r="AJ38" s="243">
        <f>'dXdata - Monthly'!AS45</f>
        <v>6</v>
      </c>
      <c r="AK38" s="243">
        <f>'dXdata - Monthly'!AT45</f>
        <v>6</v>
      </c>
      <c r="AL38" s="243">
        <f>'dXdata - Monthly'!AU45</f>
        <v>10</v>
      </c>
      <c r="AM38" s="243">
        <f>'dXdata - Monthly'!AV45</f>
        <v>10</v>
      </c>
      <c r="AN38" s="243">
        <f>'dXdata - Monthly'!AW45</f>
        <v>6</v>
      </c>
      <c r="AO38" s="243">
        <f>'dXdata - Monthly'!AX45</f>
        <v>12</v>
      </c>
      <c r="AP38" s="243">
        <f>'dXdata - Monthly'!AY45</f>
        <v>11</v>
      </c>
      <c r="AQ38" s="243">
        <f>'dXdata - Monthly'!AZ45</f>
        <v>15</v>
      </c>
      <c r="AR38" s="243">
        <f>'dXdata - Monthly'!BA45</f>
        <v>4</v>
      </c>
      <c r="AS38" s="242">
        <f>'dXdata - Monthly'!BB45</f>
        <v>4</v>
      </c>
      <c r="AT38" s="243">
        <f>'dXdata - Monthly'!BC45</f>
        <v>4</v>
      </c>
      <c r="AU38" s="243">
        <f>'dXdata - Monthly'!BD45</f>
        <v>12</v>
      </c>
      <c r="AV38" s="243">
        <f>'dXdata - Monthly'!BE45</f>
        <v>9</v>
      </c>
      <c r="AW38" s="243">
        <f>'dXdata - Monthly'!BF45</f>
        <v>14</v>
      </c>
      <c r="AX38" s="243">
        <f>'dXdata - Monthly'!BG45</f>
        <v>5</v>
      </c>
      <c r="AY38" s="253" t="e">
        <f>'dXdata - Monthly'!BH45</f>
        <v>#N/A</v>
      </c>
      <c r="AZ38" s="93"/>
    </row>
    <row r="39" spans="1:52" s="93" customFormat="1" ht="16.5" customHeight="1" thickBot="1" x14ac:dyDescent="0.25">
      <c r="A39" s="93">
        <v>41</v>
      </c>
      <c r="B39" s="203" t="s">
        <v>62</v>
      </c>
      <c r="C39" s="203" t="s">
        <v>54</v>
      </c>
      <c r="D39" s="204"/>
      <c r="E39" s="204" t="s">
        <v>223</v>
      </c>
      <c r="F39" s="195">
        <f>'dXdata - Annual'!G46</f>
        <v>4550.4057459999995</v>
      </c>
      <c r="G39" s="195">
        <f>'dXdata - Annual'!H46</f>
        <v>5168.2210189999996</v>
      </c>
      <c r="H39" s="196">
        <f>'dXdata - Annual'!I46</f>
        <v>3437.6080699999993</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0">
        <f>'dXdata - Monthly'!AP46</f>
        <v>209.46765199999999</v>
      </c>
      <c r="AH39" s="251">
        <f>'dXdata - Monthly'!AQ46</f>
        <v>335.297146</v>
      </c>
      <c r="AI39" s="251">
        <f>'dXdata - Monthly'!AR46</f>
        <v>210.98371</v>
      </c>
      <c r="AJ39" s="251">
        <f>'dXdata - Monthly'!AS46</f>
        <v>301.05192399999999</v>
      </c>
      <c r="AK39" s="251">
        <f>'dXdata - Monthly'!AT46</f>
        <v>233.60837000000001</v>
      </c>
      <c r="AL39" s="251">
        <f>'dXdata - Monthly'!AU46</f>
        <v>274.85137600000002</v>
      </c>
      <c r="AM39" s="251">
        <f>'dXdata - Monthly'!AV46</f>
        <v>325.37751600000001</v>
      </c>
      <c r="AN39" s="251">
        <f>'dXdata - Monthly'!AW46</f>
        <v>333.61606999999998</v>
      </c>
      <c r="AO39" s="251">
        <f>'dXdata - Monthly'!AX46</f>
        <v>322.01396399999999</v>
      </c>
      <c r="AP39" s="251">
        <f>'dXdata - Monthly'!AY46</f>
        <v>327.502588</v>
      </c>
      <c r="AQ39" s="251">
        <f>'dXdata - Monthly'!AZ46</f>
        <v>289.52803899999998</v>
      </c>
      <c r="AR39" s="251">
        <f>'dXdata - Monthly'!BA46</f>
        <v>274.30971499999998</v>
      </c>
      <c r="AS39" s="250">
        <f>'dXdata - Monthly'!BB46</f>
        <v>306.55137100000002</v>
      </c>
      <c r="AT39" s="251">
        <f>'dXdata - Monthly'!BC46</f>
        <v>717.94120999999996</v>
      </c>
      <c r="AU39" s="251">
        <f>'dXdata - Monthly'!BD46</f>
        <v>426.62868099999997</v>
      </c>
      <c r="AV39" s="251">
        <f>'dXdata - Monthly'!BE46</f>
        <v>412.66278199999999</v>
      </c>
      <c r="AW39" s="251">
        <f>'dXdata - Monthly'!BF46</f>
        <v>474.43736799999999</v>
      </c>
      <c r="AX39" s="251">
        <f>'dXdata - Monthly'!BG46</f>
        <v>1066.6772880000001</v>
      </c>
      <c r="AY39" s="252">
        <f>'dXdata - Monthly'!BH46</f>
        <v>458.60071900000003</v>
      </c>
    </row>
    <row r="40" spans="1:52" ht="21" customHeight="1" x14ac:dyDescent="0.2">
      <c r="E40" s="299" t="s">
        <v>243</v>
      </c>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300"/>
      <c r="AT40" s="300"/>
      <c r="AU40" s="279"/>
      <c r="AV40" s="293"/>
      <c r="AW40" s="295"/>
      <c r="AX40" s="291"/>
      <c r="AY40" s="278"/>
    </row>
    <row r="41" spans="1:52" ht="11.25" x14ac:dyDescent="0.2">
      <c r="E41" s="12" t="s">
        <v>234</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row>
    <row r="42" spans="1:52" ht="11.25" x14ac:dyDescent="0.2">
      <c r="E42" s="12" t="s">
        <v>226</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row>
    <row r="43" spans="1:52"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row>
    <row r="44" spans="1:52" ht="11.25" x14ac:dyDescent="0.2">
      <c r="E44" s="12" t="s">
        <v>228</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row>
    <row r="45" spans="1:52" ht="11.25" x14ac:dyDescent="0.2">
      <c r="E45" s="12" t="s">
        <v>230</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row>
    <row r="46" spans="1:52" ht="23.25" customHeight="1" x14ac:dyDescent="0.2">
      <c r="E46" s="301" t="s">
        <v>235</v>
      </c>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280"/>
      <c r="AV46" s="294"/>
      <c r="AW46" s="296"/>
      <c r="AX46" s="292"/>
      <c r="AY46" s="277"/>
    </row>
    <row r="47" spans="1:52" ht="10.5" customHeight="1" x14ac:dyDescent="0.2">
      <c r="E47" s="298" t="s">
        <v>246</v>
      </c>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58"/>
      <c r="AO47" s="258"/>
      <c r="AP47" s="258"/>
      <c r="AQ47" s="258"/>
      <c r="AR47" s="258"/>
      <c r="AS47" s="258"/>
      <c r="AT47" s="258"/>
      <c r="AU47" s="280"/>
      <c r="AV47" s="294"/>
      <c r="AW47" s="296"/>
      <c r="AX47" s="292"/>
      <c r="AY47" s="277"/>
    </row>
    <row r="48" spans="1:52" ht="12.75" customHeight="1" x14ac:dyDescent="0.2">
      <c r="E48" s="298" t="s">
        <v>259</v>
      </c>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83"/>
      <c r="AK48" s="283"/>
      <c r="AL48" s="283"/>
      <c r="AM48" s="283"/>
      <c r="AN48" s="284"/>
      <c r="AO48" s="284"/>
      <c r="AP48" s="284"/>
      <c r="AQ48" s="284"/>
      <c r="AR48" s="284"/>
      <c r="AS48" s="284"/>
      <c r="AT48" s="284"/>
      <c r="AU48" s="284"/>
      <c r="AV48" s="294"/>
      <c r="AW48" s="296"/>
      <c r="AX48" s="292"/>
      <c r="AY48" s="284"/>
    </row>
    <row r="49" spans="1:52" ht="11.25" x14ac:dyDescent="0.2">
      <c r="E49" s="12" t="s">
        <v>255</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row>
    <row r="50" spans="1:52"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2"/>
    </row>
    <row r="51" spans="1:52"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2"/>
    </row>
    <row r="52" spans="1:52"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2"/>
    </row>
    <row r="53" spans="1:52"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2"/>
    </row>
    <row r="54" spans="1:52"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2"/>
    </row>
    <row r="55" spans="1:52" s="5" customFormat="1" ht="11.25" hidden="1" x14ac:dyDescent="0.2">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2"/>
    </row>
    <row r="56" spans="1:52" s="5" customFormat="1" ht="11.25" hidden="1" x14ac:dyDescent="0.2">
      <c r="A56" s="13"/>
      <c r="B56" s="14"/>
      <c r="C56" s="15"/>
      <c r="D56" s="15"/>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2"/>
    </row>
    <row r="57" spans="1:52"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2"/>
    </row>
    <row r="58" spans="1:52"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2"/>
    </row>
    <row r="59" spans="1:52"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2"/>
    </row>
    <row r="60" spans="1:52"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2"/>
    </row>
    <row r="61" spans="1:52"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2"/>
    </row>
    <row r="62" spans="1:52"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2"/>
    </row>
    <row r="63" spans="1:52"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2"/>
    </row>
    <row r="64" spans="1:52"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2"/>
    </row>
    <row r="65" spans="1:52"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2"/>
    </row>
    <row r="66" spans="1:52"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2"/>
    </row>
    <row r="67" spans="1:52"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2"/>
    </row>
    <row r="68" spans="1:52"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2"/>
    </row>
    <row r="69" spans="1:52"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2"/>
    </row>
    <row r="70" spans="1:52"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2"/>
    </row>
    <row r="71" spans="1:52"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2"/>
    </row>
    <row r="72" spans="1:52"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2"/>
    </row>
    <row r="73" spans="1:52"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2"/>
    </row>
    <row r="74" spans="1:52"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2"/>
    </row>
    <row r="75" spans="1:52"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2"/>
    </row>
    <row r="76" spans="1:52"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2"/>
    </row>
    <row r="77" spans="1:52"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2"/>
    </row>
    <row r="78" spans="1:52"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2"/>
    </row>
    <row r="79" spans="1:52"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2"/>
    </row>
    <row r="80" spans="1:52"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2"/>
    </row>
    <row r="81" spans="1:52"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2"/>
    </row>
    <row r="82" spans="1:52"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2"/>
    </row>
    <row r="83" spans="1:52"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2"/>
    </row>
    <row r="84" spans="1:52"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2"/>
    </row>
    <row r="85" spans="1:52"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2"/>
    </row>
    <row r="86" spans="1:52"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2"/>
    </row>
    <row r="87" spans="1:52"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2"/>
    </row>
    <row r="88" spans="1:52"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2"/>
    </row>
    <row r="89" spans="1:52"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2"/>
    </row>
    <row r="90" spans="1:52"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2"/>
    </row>
    <row r="91" spans="1:52"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2"/>
    </row>
    <row r="92" spans="1:52"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2"/>
    </row>
    <row r="93" spans="1:52"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2"/>
    </row>
    <row r="94" spans="1:52"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2"/>
    </row>
    <row r="95" spans="1:52"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2"/>
    </row>
    <row r="96" spans="1:52"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2"/>
    </row>
    <row r="97" spans="1:52"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2"/>
    </row>
    <row r="98" spans="1:52"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2"/>
    </row>
    <row r="99" spans="1:52"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2"/>
    </row>
    <row r="100" spans="1:52"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2"/>
    </row>
    <row r="101" spans="1:52"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2"/>
    </row>
    <row r="102" spans="1:52"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2"/>
    </row>
    <row r="103" spans="1:52"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2"/>
    </row>
    <row r="104" spans="1:52"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2"/>
    </row>
    <row r="105" spans="1:52"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2"/>
    </row>
    <row r="106" spans="1:52"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2"/>
    </row>
    <row r="107" spans="1:52"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2"/>
    </row>
    <row r="108" spans="1:52"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2"/>
    </row>
    <row r="109" spans="1:52"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2"/>
    </row>
    <row r="110" spans="1:52"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2"/>
    </row>
    <row r="111" spans="1:52"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2"/>
    </row>
    <row r="112" spans="1:52"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2"/>
    </row>
    <row r="113" spans="1:52"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2"/>
    </row>
    <row r="114" spans="1:52"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2"/>
    </row>
    <row r="115" spans="1:52"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2"/>
    </row>
    <row r="116" spans="1:52"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2"/>
    </row>
    <row r="117" spans="1:52"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2"/>
    </row>
    <row r="118" spans="1:52"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2"/>
    </row>
    <row r="119" spans="1:52"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2"/>
    </row>
    <row r="120" spans="1:52"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2"/>
    </row>
    <row r="121" spans="1:52"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2"/>
    </row>
    <row r="122" spans="1:52"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2"/>
    </row>
    <row r="123" spans="1:52"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2"/>
    </row>
    <row r="124" spans="1:52"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2"/>
    </row>
    <row r="125" spans="1:52"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2"/>
    </row>
    <row r="126" spans="1:52"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2"/>
    </row>
    <row r="127" spans="1:52"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2"/>
    </row>
    <row r="128" spans="1:52"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2"/>
    </row>
    <row r="129" spans="1:52"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2"/>
    </row>
    <row r="130" spans="1:52"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2"/>
    </row>
    <row r="131" spans="1:52"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2"/>
    </row>
    <row r="132" spans="1:52"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2"/>
    </row>
    <row r="133" spans="1:52"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2"/>
    </row>
    <row r="134" spans="1:52"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2"/>
    </row>
    <row r="135" spans="1:52"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2"/>
    </row>
    <row r="136" spans="1:52"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2"/>
    </row>
    <row r="137" spans="1:52"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2"/>
    </row>
    <row r="138" spans="1:52"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2"/>
    </row>
    <row r="139" spans="1:52"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2"/>
    </row>
    <row r="140" spans="1:52"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2"/>
    </row>
    <row r="141" spans="1:52"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2"/>
    </row>
    <row r="142" spans="1:52"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2"/>
    </row>
    <row r="143" spans="1:52"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2"/>
    </row>
    <row r="144" spans="1:52"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2"/>
    </row>
    <row r="145" spans="1:52"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2"/>
    </row>
    <row r="146" spans="1:52"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2"/>
    </row>
    <row r="147" spans="1:52"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2"/>
    </row>
    <row r="148" spans="1:52"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2"/>
    </row>
    <row r="149" spans="1:52"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2"/>
    </row>
    <row r="150" spans="1:52"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2"/>
    </row>
    <row r="151" spans="1:52"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2"/>
    </row>
    <row r="152" spans="1:52"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2"/>
    </row>
    <row r="153" spans="1:52"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2"/>
    </row>
    <row r="154" spans="1:52"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2"/>
    </row>
    <row r="155" spans="1:52"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2"/>
    </row>
    <row r="156" spans="1:52"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2"/>
    </row>
    <row r="157" spans="1:52"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2"/>
    </row>
    <row r="158" spans="1:52"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2"/>
    </row>
    <row r="159" spans="1:52"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2"/>
    </row>
    <row r="160" spans="1:52"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2"/>
    </row>
    <row r="161" spans="1:52"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2"/>
    </row>
    <row r="162" spans="1:52"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2"/>
    </row>
    <row r="163" spans="1:52"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2"/>
    </row>
    <row r="164" spans="1:52"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2"/>
    </row>
    <row r="165" spans="1:52"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2"/>
    </row>
    <row r="166" spans="1:52"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2"/>
    </row>
    <row r="167" spans="1:52"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2"/>
    </row>
    <row r="168" spans="1:52"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2"/>
    </row>
    <row r="169" spans="1:52"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2"/>
    </row>
    <row r="170" spans="1:52"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2"/>
    </row>
    <row r="171" spans="1:52"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2"/>
    </row>
    <row r="172" spans="1:52"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2"/>
    </row>
    <row r="173" spans="1:52"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2"/>
    </row>
    <row r="174" spans="1:52"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2"/>
    </row>
    <row r="175" spans="1:52"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2"/>
    </row>
    <row r="176" spans="1:52"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2"/>
    </row>
    <row r="177" spans="1:52"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2"/>
    </row>
    <row r="178" spans="1:52"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2"/>
    </row>
    <row r="179" spans="1:52"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2"/>
    </row>
    <row r="180" spans="1:52"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2"/>
    </row>
    <row r="181" spans="1:52"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2"/>
    </row>
    <row r="182" spans="1:52"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2"/>
    </row>
    <row r="183" spans="1:52"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2"/>
    </row>
    <row r="184" spans="1:52"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2"/>
    </row>
    <row r="185" spans="1:52"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2"/>
    </row>
    <row r="186" spans="1:52"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2"/>
    </row>
    <row r="187" spans="1:52"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2"/>
    </row>
    <row r="188" spans="1:52"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2"/>
    </row>
    <row r="189" spans="1:52"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2"/>
    </row>
    <row r="190" spans="1:52"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2"/>
    </row>
    <row r="191" spans="1:52"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2"/>
    </row>
    <row r="192" spans="1:52"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2"/>
    </row>
    <row r="193" spans="1:52"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2"/>
    </row>
    <row r="194" spans="1:52"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2"/>
    </row>
    <row r="195" spans="1:52"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2"/>
    </row>
    <row r="196" spans="1:52"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2"/>
    </row>
    <row r="197" spans="1:52"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2"/>
    </row>
    <row r="198" spans="1:52"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2"/>
    </row>
    <row r="199" spans="1:52"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2"/>
    </row>
    <row r="200" spans="1:52"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2"/>
    </row>
    <row r="201" spans="1:52"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2"/>
    </row>
    <row r="202" spans="1:52"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2"/>
    </row>
    <row r="203" spans="1:52"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2"/>
    </row>
    <row r="204" spans="1:52"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2"/>
    </row>
    <row r="205" spans="1:52"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2"/>
    </row>
    <row r="206" spans="1:52"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2"/>
    </row>
    <row r="207" spans="1:52"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2"/>
    </row>
    <row r="208" spans="1:52"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2"/>
    </row>
    <row r="209" spans="1:52"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2"/>
    </row>
    <row r="210" spans="1:52"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2"/>
    </row>
    <row r="211" spans="1:52"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2"/>
    </row>
    <row r="212" spans="1:52"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2"/>
    </row>
    <row r="213" spans="1:52"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2"/>
    </row>
    <row r="214" spans="1:52"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2"/>
    </row>
    <row r="215" spans="1:52"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2"/>
    </row>
    <row r="216" spans="1:52"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2"/>
    </row>
    <row r="217" spans="1:52"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2"/>
    </row>
    <row r="218" spans="1:52"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2"/>
    </row>
    <row r="219" spans="1:52"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2"/>
    </row>
    <row r="220" spans="1:52"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2"/>
    </row>
    <row r="221" spans="1:52"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2"/>
    </row>
    <row r="222" spans="1:52"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2"/>
    </row>
    <row r="223" spans="1:52"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2"/>
    </row>
    <row r="224" spans="1:52"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2"/>
    </row>
    <row r="225" spans="1:52"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2"/>
    </row>
    <row r="226" spans="1:52"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2"/>
    </row>
    <row r="227" spans="1:52"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2"/>
    </row>
    <row r="228" spans="1:52"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2"/>
    </row>
    <row r="229" spans="1:52"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2"/>
    </row>
    <row r="230" spans="1:52"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2"/>
    </row>
    <row r="231" spans="1:52"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2"/>
    </row>
    <row r="232" spans="1:52"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2"/>
    </row>
    <row r="233" spans="1:52"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2"/>
    </row>
    <row r="234" spans="1:52"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2"/>
    </row>
    <row r="235" spans="1:52"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2"/>
    </row>
    <row r="236" spans="1:52"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2"/>
    </row>
    <row r="237" spans="1:52"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2"/>
    </row>
    <row r="238" spans="1:52"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2"/>
    </row>
    <row r="239" spans="1:52"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2"/>
    </row>
    <row r="240" spans="1:52"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2"/>
    </row>
    <row r="241" spans="1:52"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2"/>
    </row>
    <row r="242" spans="1:52"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2"/>
    </row>
    <row r="243" spans="1:52"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2"/>
    </row>
    <row r="244" spans="1:52"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2"/>
    </row>
    <row r="245" spans="1:52"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2"/>
    </row>
    <row r="246" spans="1:52"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2"/>
    </row>
    <row r="247" spans="1:52"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2"/>
    </row>
    <row r="248" spans="1:52"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2"/>
    </row>
    <row r="249" spans="1:52"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2"/>
    </row>
    <row r="250" spans="1:52"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2"/>
    </row>
    <row r="251" spans="1:52"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2"/>
    </row>
    <row r="252" spans="1:52"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2"/>
    </row>
    <row r="253" spans="1:52"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2"/>
    </row>
    <row r="254" spans="1:52"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2"/>
    </row>
    <row r="255" spans="1:52"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2"/>
    </row>
    <row r="256" spans="1:52"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2"/>
    </row>
    <row r="257" spans="1:52"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2"/>
    </row>
    <row r="258" spans="1:52"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2"/>
    </row>
    <row r="259" spans="1:52"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2"/>
    </row>
    <row r="260" spans="1:52"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2"/>
    </row>
    <row r="261" spans="1:52"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2"/>
    </row>
    <row r="262" spans="1:52"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2"/>
    </row>
    <row r="263" spans="1:52"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2"/>
    </row>
    <row r="264" spans="1:52"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2"/>
    </row>
    <row r="265" spans="1:52"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2"/>
    </row>
    <row r="266" spans="1:52"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2"/>
    </row>
    <row r="267" spans="1:52"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2"/>
    </row>
    <row r="268" spans="1:52"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2"/>
    </row>
    <row r="269" spans="1:52"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2"/>
    </row>
    <row r="270" spans="1:52"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2"/>
    </row>
    <row r="271" spans="1:52"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2"/>
    </row>
    <row r="272" spans="1:52"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2"/>
    </row>
    <row r="273" spans="1:52"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2"/>
    </row>
    <row r="274" spans="1:52"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2"/>
    </row>
    <row r="275" spans="1:52"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2"/>
    </row>
    <row r="276" spans="1:52"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2"/>
    </row>
    <row r="277" spans="1:52"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2"/>
    </row>
    <row r="278" spans="1:52"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2"/>
    </row>
    <row r="279" spans="1:52"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2"/>
    </row>
    <row r="280" spans="1:52"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2"/>
    </row>
    <row r="281" spans="1:52"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2"/>
    </row>
    <row r="282" spans="1:52"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2"/>
    </row>
    <row r="283" spans="1:52"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2"/>
    </row>
    <row r="284" spans="1:52"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2"/>
    </row>
    <row r="285" spans="1:52"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2"/>
    </row>
    <row r="286" spans="1:52"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2"/>
    </row>
    <row r="287" spans="1:52"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2"/>
    </row>
    <row r="288" spans="1:52"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2"/>
    </row>
    <row r="289" spans="1:52"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2"/>
    </row>
    <row r="290" spans="1:52"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2"/>
    </row>
    <row r="291" spans="1:52"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2"/>
    </row>
    <row r="292" spans="1:52"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2"/>
    </row>
    <row r="293" spans="1:52"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2"/>
    </row>
    <row r="294" spans="1:52"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2"/>
    </row>
    <row r="295" spans="1:52"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2"/>
    </row>
    <row r="296" spans="1:52"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2"/>
    </row>
    <row r="297" spans="1:52"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2"/>
    </row>
    <row r="298" spans="1:52"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2"/>
    </row>
    <row r="299" spans="1:52"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2"/>
    </row>
    <row r="300" spans="1:52"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2"/>
    </row>
    <row r="301" spans="1:52"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2"/>
    </row>
    <row r="302" spans="1:52"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2"/>
    </row>
    <row r="303" spans="1:52"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2"/>
    </row>
    <row r="304" spans="1:52"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2"/>
    </row>
    <row r="305" spans="1:52"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2"/>
    </row>
    <row r="306" spans="1:52"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2"/>
    </row>
    <row r="307" spans="1:52"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2"/>
    </row>
    <row r="308" spans="1:52"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2"/>
    </row>
    <row r="309" spans="1:52"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2"/>
    </row>
    <row r="310" spans="1:52"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2"/>
    </row>
    <row r="311" spans="1:52"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2"/>
    </row>
    <row r="312" spans="1:52"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2"/>
    </row>
    <row r="313" spans="1:52"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2"/>
    </row>
    <row r="314" spans="1:52"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2"/>
    </row>
    <row r="315" spans="1:52"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2"/>
    </row>
    <row r="316" spans="1:52"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2"/>
    </row>
    <row r="317" spans="1:52"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2"/>
    </row>
    <row r="318" spans="1:52"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2"/>
    </row>
    <row r="319" spans="1:52"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2"/>
    </row>
    <row r="320" spans="1:52"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2"/>
    </row>
    <row r="321" spans="1:52"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2"/>
    </row>
    <row r="322" spans="1:52"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2"/>
    </row>
    <row r="323" spans="1:52"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2"/>
    </row>
    <row r="324" spans="1:52"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2"/>
    </row>
    <row r="325" spans="1:52"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2"/>
    </row>
    <row r="326" spans="1:52"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2"/>
    </row>
    <row r="327" spans="1:52"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2"/>
    </row>
    <row r="328" spans="1:52"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2"/>
    </row>
    <row r="329" spans="1:52"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2"/>
    </row>
    <row r="330" spans="1:52"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2"/>
    </row>
    <row r="331" spans="1:52"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2"/>
    </row>
    <row r="332" spans="1:52"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2"/>
    </row>
    <row r="333" spans="1:52"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2"/>
    </row>
    <row r="334" spans="1:52"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2"/>
    </row>
    <row r="335" spans="1:52"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2"/>
    </row>
    <row r="336" spans="1:52"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2"/>
    </row>
    <row r="337" spans="1:52"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2"/>
    </row>
    <row r="338" spans="1:52"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2"/>
    </row>
    <row r="339" spans="1:52"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2"/>
    </row>
    <row r="340" spans="1:52"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2"/>
    </row>
    <row r="341" spans="1:52"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2"/>
    </row>
    <row r="342" spans="1:52"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36"/>
      <c r="AZ342" s="12"/>
    </row>
    <row r="343" spans="1:52"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36"/>
      <c r="AZ343" s="12"/>
    </row>
    <row r="344" spans="1:52"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36"/>
      <c r="AZ344" s="12"/>
    </row>
    <row r="345" spans="1:52"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2"/>
    </row>
    <row r="346" spans="1:52"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36"/>
      <c r="AZ346" s="12"/>
    </row>
    <row r="347" spans="1:52"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36"/>
      <c r="AZ347" s="12"/>
    </row>
    <row r="348" spans="1:52"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36"/>
      <c r="AZ348" s="12"/>
    </row>
    <row r="349" spans="1:52"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36"/>
      <c r="AZ349" s="12"/>
    </row>
    <row r="350" spans="1:52"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2"/>
    </row>
    <row r="351" spans="1:52"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36"/>
      <c r="AZ351" s="12"/>
    </row>
    <row r="352" spans="1:52"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2"/>
    </row>
    <row r="353" spans="1:52"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36"/>
      <c r="AZ353" s="12"/>
    </row>
    <row r="354" spans="1:52"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36"/>
      <c r="AZ354" s="12"/>
    </row>
    <row r="355" spans="1:52"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2"/>
    </row>
    <row r="356" spans="1:52"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2"/>
    </row>
    <row r="357" spans="1:52"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2"/>
    </row>
    <row r="358" spans="1:52"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36"/>
      <c r="AZ358" s="12"/>
    </row>
    <row r="359" spans="1:52"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36"/>
      <c r="AZ359" s="12"/>
    </row>
    <row r="360" spans="1:52"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2"/>
    </row>
    <row r="361" spans="1:52"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2"/>
    </row>
    <row r="362" spans="1:52"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2"/>
    </row>
    <row r="363" spans="1:52"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2"/>
    </row>
    <row r="364" spans="1:52"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36"/>
      <c r="AZ364" s="12"/>
    </row>
    <row r="365" spans="1:52"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36"/>
      <c r="AZ365" s="12"/>
    </row>
    <row r="366" spans="1:52"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2"/>
    </row>
    <row r="367" spans="1:52"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2"/>
    </row>
    <row r="368" spans="1:52"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2"/>
    </row>
    <row r="369" spans="1:52"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2"/>
    </row>
    <row r="370" spans="1:52"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2"/>
    </row>
    <row r="371" spans="1:52"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2"/>
    </row>
    <row r="372" spans="1:52"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2"/>
    </row>
    <row r="373" spans="1:52"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2"/>
    </row>
    <row r="374" spans="1:52"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2"/>
    </row>
    <row r="375" spans="1:52"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2"/>
    </row>
    <row r="376" spans="1:52"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2"/>
    </row>
    <row r="377" spans="1:52"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2"/>
    </row>
    <row r="378" spans="1:52"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2"/>
    </row>
    <row r="379" spans="1:52"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2"/>
    </row>
    <row r="380" spans="1:52"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2"/>
    </row>
    <row r="381" spans="1:52"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2"/>
    </row>
    <row r="382" spans="1:52"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2"/>
    </row>
    <row r="383" spans="1:52"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2"/>
    </row>
    <row r="384" spans="1:52"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36"/>
      <c r="AZ384" s="12"/>
    </row>
    <row r="385" spans="1:52"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36"/>
      <c r="AZ385" s="12"/>
    </row>
    <row r="386" spans="1:52"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36"/>
      <c r="AZ386" s="12"/>
    </row>
    <row r="387" spans="1:52"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36"/>
      <c r="AZ387" s="12"/>
    </row>
    <row r="388" spans="1:52"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36"/>
      <c r="AZ388" s="12"/>
    </row>
    <row r="389" spans="1:52"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36"/>
      <c r="AZ389" s="12"/>
    </row>
    <row r="390" spans="1:52"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2"/>
    </row>
    <row r="391" spans="1:52"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2"/>
    </row>
    <row r="392" spans="1:52"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2"/>
    </row>
    <row r="393" spans="1:52"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36"/>
      <c r="AZ393" s="12"/>
    </row>
    <row r="394" spans="1:52"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2"/>
    </row>
    <row r="395" spans="1:52"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36"/>
      <c r="AZ395" s="12"/>
    </row>
    <row r="396" spans="1:52"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36"/>
      <c r="AZ396" s="12"/>
    </row>
    <row r="397" spans="1:52"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36"/>
      <c r="AZ397" s="12"/>
    </row>
    <row r="398" spans="1:52"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36"/>
      <c r="AZ398" s="12"/>
    </row>
    <row r="399" spans="1:52"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36"/>
      <c r="AZ399" s="12"/>
    </row>
    <row r="400" spans="1:52"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36"/>
      <c r="AZ400" s="12"/>
    </row>
    <row r="401" spans="1:52"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36"/>
      <c r="AZ401" s="12"/>
    </row>
    <row r="402" spans="1:52"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36"/>
      <c r="AZ402" s="12"/>
    </row>
    <row r="403" spans="1:52"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36"/>
      <c r="AZ403" s="12"/>
    </row>
    <row r="404" spans="1:52"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36"/>
      <c r="AZ404" s="12"/>
    </row>
    <row r="405" spans="1:52"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36"/>
      <c r="AZ405" s="12"/>
    </row>
    <row r="406" spans="1:52"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36"/>
      <c r="AZ406" s="12"/>
    </row>
    <row r="407" spans="1:52"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36"/>
      <c r="AZ407" s="12"/>
    </row>
    <row r="408" spans="1:52"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36"/>
      <c r="AZ408" s="12"/>
    </row>
    <row r="409" spans="1:52"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36"/>
      <c r="AZ409" s="12"/>
    </row>
    <row r="410" spans="1:52"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6"/>
      <c r="AY410" s="136"/>
      <c r="AZ410" s="12"/>
    </row>
    <row r="411" spans="1:52"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36"/>
      <c r="AY411" s="136"/>
      <c r="AZ411" s="12"/>
    </row>
    <row r="412" spans="1:52"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36"/>
      <c r="AY412" s="136"/>
      <c r="AZ412" s="12"/>
    </row>
    <row r="413" spans="1:52"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36"/>
      <c r="AY413" s="136"/>
      <c r="AZ413" s="12"/>
    </row>
    <row r="414" spans="1:52"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36"/>
      <c r="AZ414" s="12"/>
    </row>
    <row r="415" spans="1:52"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36"/>
      <c r="AY415" s="136"/>
      <c r="AZ415" s="12"/>
    </row>
    <row r="416" spans="1:52"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36"/>
      <c r="AY416" s="136"/>
      <c r="AZ416" s="12"/>
    </row>
    <row r="417" spans="1:52"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36"/>
      <c r="AY417" s="136"/>
      <c r="AZ417" s="12"/>
    </row>
    <row r="418" spans="1:52"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36"/>
      <c r="AY418" s="136"/>
      <c r="AZ418" s="12"/>
    </row>
    <row r="419" spans="1:52"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36"/>
      <c r="AY419" s="136"/>
      <c r="AZ419" s="12"/>
    </row>
    <row r="420" spans="1:52"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36"/>
      <c r="AY420" s="136"/>
      <c r="AZ420" s="12"/>
    </row>
    <row r="421" spans="1:52"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36"/>
      <c r="AZ421" s="12"/>
    </row>
    <row r="422" spans="1:52"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36"/>
      <c r="AZ422" s="12"/>
    </row>
    <row r="423" spans="1:52"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36"/>
      <c r="AY423" s="136"/>
      <c r="AZ423" s="12"/>
    </row>
    <row r="424" spans="1:52"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36"/>
      <c r="AY424" s="136"/>
      <c r="AZ424" s="12"/>
    </row>
    <row r="425" spans="1:52"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36"/>
      <c r="AY425" s="136"/>
      <c r="AZ425" s="12"/>
    </row>
    <row r="426" spans="1:52"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36"/>
      <c r="AY426" s="136"/>
      <c r="AZ426" s="12"/>
    </row>
    <row r="427" spans="1:52"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6"/>
      <c r="AY427" s="136"/>
      <c r="AZ427" s="12"/>
    </row>
    <row r="428" spans="1:52"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36"/>
      <c r="AZ428" s="12"/>
    </row>
    <row r="429" spans="1:52"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6"/>
      <c r="AY429" s="136"/>
      <c r="AZ429" s="12"/>
    </row>
    <row r="430" spans="1:52"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36"/>
      <c r="AY430" s="136"/>
      <c r="AZ430" s="12"/>
    </row>
    <row r="431" spans="1:52"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36"/>
      <c r="AY431" s="136"/>
      <c r="AZ431" s="12"/>
    </row>
    <row r="432" spans="1:52"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36"/>
      <c r="AY432" s="136"/>
      <c r="AZ432" s="12"/>
    </row>
    <row r="433" spans="1:52"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36"/>
      <c r="AZ433" s="12"/>
    </row>
    <row r="434" spans="1:52"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36"/>
      <c r="AZ434" s="12"/>
    </row>
    <row r="435" spans="1:52"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36"/>
      <c r="AY435" s="136"/>
      <c r="AZ435" s="12"/>
    </row>
    <row r="436" spans="1:52"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36"/>
      <c r="AY436" s="136"/>
      <c r="AZ436" s="12"/>
    </row>
    <row r="437" spans="1:52"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36"/>
      <c r="AY437" s="136"/>
      <c r="AZ437" s="12"/>
    </row>
    <row r="438" spans="1:52"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36"/>
      <c r="AY438" s="136"/>
      <c r="AZ438" s="12"/>
    </row>
    <row r="439" spans="1:52"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36"/>
      <c r="AZ439" s="12"/>
    </row>
    <row r="440" spans="1:52"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36"/>
      <c r="AZ440" s="12"/>
    </row>
    <row r="441" spans="1:52"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36"/>
      <c r="AY441" s="136"/>
      <c r="AZ441" s="12"/>
    </row>
    <row r="442" spans="1:52"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36"/>
      <c r="AY442" s="136"/>
      <c r="AZ442" s="12"/>
    </row>
    <row r="443" spans="1:52"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36"/>
      <c r="AY443" s="136"/>
      <c r="AZ443" s="12"/>
    </row>
    <row r="444" spans="1:52"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36"/>
      <c r="AY444" s="136"/>
      <c r="AZ444" s="12"/>
    </row>
    <row r="445" spans="1:52"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36"/>
      <c r="AY445" s="136"/>
      <c r="AZ445" s="12"/>
    </row>
    <row r="446" spans="1:52"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2"/>
    </row>
    <row r="447" spans="1:52"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36"/>
      <c r="AY447" s="136"/>
      <c r="AZ447" s="12"/>
    </row>
    <row r="448" spans="1:52"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36"/>
      <c r="AY448" s="136"/>
      <c r="AZ448" s="12"/>
    </row>
    <row r="449" spans="1:52"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36"/>
      <c r="AY449" s="136"/>
      <c r="AZ449" s="12"/>
    </row>
    <row r="450" spans="1:52"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2"/>
    </row>
    <row r="451" spans="1:52"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36"/>
      <c r="AY451" s="136"/>
      <c r="AZ451" s="12"/>
    </row>
    <row r="452" spans="1:52"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36"/>
      <c r="AY452" s="136"/>
      <c r="AZ452" s="12"/>
    </row>
    <row r="453" spans="1:52"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36"/>
      <c r="AZ453" s="12"/>
    </row>
    <row r="454" spans="1:52"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36"/>
      <c r="AY454" s="136"/>
      <c r="AZ454" s="12"/>
    </row>
    <row r="455" spans="1:52"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36"/>
      <c r="AZ455" s="12"/>
    </row>
    <row r="456" spans="1:52"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36"/>
      <c r="AY456" s="136"/>
      <c r="AZ456" s="12"/>
    </row>
    <row r="457" spans="1:52"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36"/>
      <c r="AZ457" s="12"/>
    </row>
    <row r="458" spans="1:52"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2"/>
    </row>
    <row r="459" spans="1:52"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36"/>
      <c r="AZ459" s="12"/>
    </row>
    <row r="460" spans="1:52"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36"/>
      <c r="AY460" s="136"/>
      <c r="AZ460" s="12"/>
    </row>
    <row r="461" spans="1:52"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36"/>
      <c r="AY461" s="136"/>
      <c r="AZ461" s="12"/>
    </row>
    <row r="462" spans="1:52"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36"/>
      <c r="AZ462" s="12"/>
    </row>
    <row r="463" spans="1:52"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36"/>
      <c r="AY463" s="136"/>
      <c r="AZ463" s="12"/>
    </row>
    <row r="464" spans="1:52"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6"/>
      <c r="AY464" s="136"/>
      <c r="AZ464" s="12"/>
    </row>
    <row r="465" spans="1:52"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6"/>
      <c r="AY465" s="136"/>
      <c r="AZ465" s="12"/>
    </row>
    <row r="466" spans="1:52"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36"/>
      <c r="AZ466" s="12"/>
    </row>
    <row r="467" spans="1:52"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36"/>
      <c r="AY467" s="136"/>
      <c r="AZ467" s="12"/>
    </row>
    <row r="468" spans="1:52"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36"/>
      <c r="AY468" s="136"/>
      <c r="AZ468" s="12"/>
    </row>
    <row r="469" spans="1:52"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36"/>
      <c r="AY469" s="136"/>
      <c r="AZ469" s="12"/>
    </row>
    <row r="470" spans="1:52"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36"/>
      <c r="AZ470" s="12"/>
    </row>
    <row r="471" spans="1:52"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36"/>
      <c r="AY471" s="136"/>
      <c r="AZ471" s="12"/>
    </row>
    <row r="472" spans="1:52"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36"/>
      <c r="AZ472" s="12"/>
    </row>
    <row r="473" spans="1:52"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36"/>
      <c r="AY473" s="136"/>
      <c r="AZ473" s="12"/>
    </row>
    <row r="474" spans="1:52"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36"/>
      <c r="AY474" s="136"/>
      <c r="AZ474" s="12"/>
    </row>
    <row r="475" spans="1:52"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36"/>
      <c r="AZ475" s="12"/>
    </row>
    <row r="476" spans="1:52"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36"/>
      <c r="AZ476" s="12"/>
    </row>
    <row r="477" spans="1:52"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c r="AZ477" s="12"/>
    </row>
    <row r="478" spans="1:52"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36"/>
      <c r="AZ478" s="12"/>
    </row>
    <row r="479" spans="1:52"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36"/>
      <c r="AZ479" s="12"/>
    </row>
    <row r="480" spans="1:52"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2"/>
    </row>
    <row r="481" spans="1:52"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6"/>
      <c r="AY481" s="136"/>
      <c r="AZ481" s="12"/>
    </row>
    <row r="482" spans="1:52"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6"/>
      <c r="AY482" s="136"/>
      <c r="AZ482" s="12"/>
    </row>
    <row r="483" spans="1:52"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6"/>
      <c r="AY483" s="136"/>
      <c r="AZ483" s="12"/>
    </row>
    <row r="484" spans="1:52"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36"/>
      <c r="AX484" s="136"/>
      <c r="AY484" s="136"/>
      <c r="AZ484" s="12"/>
    </row>
    <row r="485" spans="1:52"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36"/>
      <c r="AX485" s="136"/>
      <c r="AY485" s="136"/>
      <c r="AZ485" s="12"/>
    </row>
    <row r="486" spans="1:52"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36"/>
      <c r="AX486" s="136"/>
      <c r="AY486" s="136"/>
      <c r="AZ486" s="12"/>
    </row>
    <row r="487" spans="1:52"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36"/>
      <c r="AX487" s="136"/>
      <c r="AY487" s="136"/>
      <c r="AZ487" s="12"/>
    </row>
    <row r="488" spans="1:52"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36"/>
      <c r="AX488" s="136"/>
      <c r="AY488" s="136"/>
      <c r="AZ488" s="12"/>
    </row>
    <row r="489" spans="1:52"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36"/>
      <c r="AX489" s="136"/>
      <c r="AY489" s="136"/>
      <c r="AZ489" s="12"/>
    </row>
    <row r="490" spans="1:52"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36"/>
      <c r="AX490" s="136"/>
      <c r="AY490" s="136"/>
      <c r="AZ490" s="12"/>
    </row>
    <row r="491" spans="1:52"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36"/>
      <c r="AX491" s="136"/>
      <c r="AY491" s="136"/>
      <c r="AZ491" s="12"/>
    </row>
    <row r="492" spans="1:52"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36"/>
      <c r="AX492" s="136"/>
      <c r="AY492" s="136"/>
      <c r="AZ492" s="12"/>
    </row>
    <row r="493" spans="1:52"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36"/>
      <c r="AX493" s="136"/>
      <c r="AY493" s="136"/>
      <c r="AZ493" s="12"/>
    </row>
    <row r="494" spans="1:52"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36"/>
      <c r="AY494" s="136"/>
      <c r="AZ494" s="12"/>
    </row>
    <row r="495" spans="1:52"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36"/>
      <c r="AX495" s="136"/>
      <c r="AY495" s="136"/>
      <c r="AZ495" s="12"/>
    </row>
    <row r="496" spans="1:52"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36"/>
      <c r="AX496" s="136"/>
      <c r="AY496" s="136"/>
      <c r="AZ496" s="12"/>
    </row>
    <row r="497" spans="1:52"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36"/>
      <c r="AX497" s="136"/>
      <c r="AY497" s="136"/>
      <c r="AZ497" s="12"/>
    </row>
    <row r="498" spans="1:52"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36"/>
      <c r="AX498" s="136"/>
      <c r="AY498" s="136"/>
      <c r="AZ498" s="12"/>
    </row>
    <row r="499" spans="1:52"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36"/>
      <c r="AX499" s="136"/>
      <c r="AY499" s="136"/>
      <c r="AZ499" s="12"/>
    </row>
    <row r="500" spans="1:52"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36"/>
      <c r="AX500" s="136"/>
      <c r="AY500" s="136"/>
      <c r="AZ500" s="12"/>
    </row>
    <row r="501" spans="1:52"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36"/>
      <c r="AY501" s="136"/>
      <c r="AZ501" s="12"/>
    </row>
    <row r="502" spans="1:52"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36"/>
      <c r="AY502" s="136"/>
      <c r="AZ502" s="12"/>
    </row>
    <row r="503" spans="1:52"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36"/>
      <c r="AY503" s="136"/>
      <c r="AZ503" s="12"/>
    </row>
    <row r="504" spans="1:52"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36"/>
      <c r="AX504" s="136"/>
      <c r="AY504" s="136"/>
      <c r="AZ504" s="12"/>
    </row>
    <row r="505" spans="1:52"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36"/>
      <c r="AX505" s="136"/>
      <c r="AY505" s="136"/>
      <c r="AZ505" s="12"/>
    </row>
    <row r="506" spans="1:52"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36"/>
      <c r="AZ506" s="12"/>
    </row>
    <row r="507" spans="1:52"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36"/>
      <c r="AX507" s="136"/>
      <c r="AY507" s="136"/>
      <c r="AZ507" s="12"/>
    </row>
    <row r="508" spans="1:52"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36"/>
      <c r="AX508" s="136"/>
      <c r="AY508" s="136"/>
      <c r="AZ508" s="12"/>
    </row>
    <row r="509" spans="1:52"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36"/>
      <c r="AX509" s="136"/>
      <c r="AY509" s="136"/>
      <c r="AZ509" s="12"/>
    </row>
    <row r="510" spans="1:52"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36"/>
      <c r="AZ510" s="12"/>
    </row>
    <row r="511" spans="1:52"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36"/>
      <c r="AX511" s="136"/>
      <c r="AY511" s="136"/>
      <c r="AZ511" s="12"/>
    </row>
    <row r="512" spans="1:52"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36"/>
      <c r="AX512" s="136"/>
      <c r="AY512" s="136"/>
      <c r="AZ512" s="12"/>
    </row>
    <row r="513" spans="1:52"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36"/>
      <c r="AX513" s="136"/>
      <c r="AY513" s="136"/>
      <c r="AZ513" s="12"/>
    </row>
    <row r="514" spans="1:52"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36"/>
      <c r="AX514" s="136"/>
      <c r="AY514" s="136"/>
      <c r="AZ514" s="12"/>
    </row>
    <row r="515" spans="1:52"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36"/>
      <c r="AX515" s="136"/>
      <c r="AY515" s="136"/>
      <c r="AZ515" s="12"/>
    </row>
    <row r="516" spans="1:52"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6"/>
      <c r="AY516" s="136"/>
      <c r="AZ516" s="12"/>
    </row>
    <row r="517" spans="1:52"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36"/>
      <c r="AY517" s="136"/>
      <c r="AZ517" s="12"/>
    </row>
    <row r="518" spans="1:52"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6"/>
      <c r="AY518" s="136"/>
      <c r="AZ518" s="12"/>
    </row>
    <row r="519" spans="1:52"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36"/>
      <c r="AZ519" s="12"/>
    </row>
    <row r="520" spans="1:52"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36"/>
      <c r="AY520" s="136"/>
      <c r="AZ520" s="12"/>
    </row>
    <row r="521" spans="1:52"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36"/>
      <c r="AY521" s="136"/>
      <c r="AZ521" s="12"/>
    </row>
    <row r="522" spans="1:52"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36"/>
      <c r="AY522" s="136"/>
      <c r="AZ522" s="12"/>
    </row>
    <row r="523" spans="1:52"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36"/>
      <c r="AZ523" s="12"/>
    </row>
    <row r="524" spans="1:52"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2"/>
    </row>
    <row r="525" spans="1:52"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2"/>
    </row>
    <row r="526" spans="1:52"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36"/>
      <c r="AZ526" s="12"/>
    </row>
    <row r="527" spans="1:52"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36"/>
      <c r="AZ527" s="12"/>
    </row>
    <row r="528" spans="1:52"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36"/>
      <c r="AZ528" s="12"/>
    </row>
    <row r="529" spans="1:52"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36"/>
      <c r="AZ529" s="12"/>
    </row>
    <row r="530" spans="1:52"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36"/>
      <c r="AZ530" s="12"/>
    </row>
    <row r="531" spans="1:52"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36"/>
      <c r="AZ531" s="12"/>
    </row>
    <row r="532" spans="1:52"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36"/>
      <c r="AZ532" s="12"/>
    </row>
    <row r="533" spans="1:52"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2"/>
    </row>
    <row r="534" spans="1:52"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36"/>
      <c r="AZ534" s="12"/>
    </row>
    <row r="535" spans="1:52"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6"/>
      <c r="AY535" s="136"/>
      <c r="AZ535" s="12"/>
    </row>
    <row r="536" spans="1:52"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6"/>
      <c r="AY536" s="136"/>
      <c r="AZ536" s="12"/>
    </row>
    <row r="537" spans="1:52"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36"/>
      <c r="AZ537" s="12"/>
    </row>
    <row r="538" spans="1:52"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36"/>
      <c r="AZ538" s="12"/>
    </row>
    <row r="539" spans="1:52"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2"/>
    </row>
    <row r="540" spans="1:52"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2"/>
    </row>
    <row r="541" spans="1:52"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36"/>
      <c r="AY541" s="136"/>
      <c r="AZ541" s="12"/>
    </row>
    <row r="542" spans="1:52"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36"/>
      <c r="AY542" s="136"/>
      <c r="AZ542" s="12"/>
    </row>
    <row r="543" spans="1:52"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36"/>
      <c r="AZ543" s="12"/>
    </row>
    <row r="544" spans="1:52"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36"/>
      <c r="AZ544" s="12"/>
    </row>
    <row r="545" spans="1:52"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2"/>
    </row>
    <row r="546" spans="1:52"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36"/>
      <c r="AZ546" s="12"/>
    </row>
    <row r="547" spans="1:52"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2"/>
    </row>
    <row r="548" spans="1:52"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2"/>
    </row>
    <row r="549" spans="1:52"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36"/>
      <c r="AZ549" s="12"/>
    </row>
    <row r="550" spans="1:52"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2"/>
    </row>
    <row r="551" spans="1:52"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2"/>
    </row>
    <row r="552" spans="1:52"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2"/>
    </row>
    <row r="553" spans="1:52"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2"/>
    </row>
    <row r="554" spans="1:52"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2"/>
    </row>
    <row r="555" spans="1:52"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36"/>
      <c r="AZ555" s="12"/>
    </row>
    <row r="556" spans="1:52"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36"/>
      <c r="AZ556" s="12"/>
    </row>
    <row r="557" spans="1:52"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2"/>
    </row>
    <row r="558" spans="1:52"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2"/>
    </row>
    <row r="559" spans="1:52"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2"/>
    </row>
    <row r="560" spans="1:52"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2"/>
    </row>
    <row r="561" spans="1:52"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2"/>
    </row>
    <row r="562" spans="1:52"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36"/>
      <c r="AY562" s="136"/>
      <c r="AZ562" s="12"/>
    </row>
    <row r="563" spans="1:52"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36"/>
      <c r="AZ563" s="12"/>
    </row>
    <row r="564" spans="1:52"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36"/>
      <c r="AZ564" s="12"/>
    </row>
    <row r="565" spans="1:52"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2"/>
    </row>
    <row r="566" spans="1:52"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36"/>
      <c r="AZ566" s="12"/>
    </row>
    <row r="567" spans="1:52"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2"/>
    </row>
    <row r="568" spans="1:52"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36"/>
      <c r="AZ568" s="12"/>
    </row>
    <row r="569" spans="1:52"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36"/>
      <c r="AZ569" s="12"/>
    </row>
    <row r="570" spans="1:52"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36"/>
      <c r="AZ570" s="12"/>
    </row>
    <row r="571" spans="1:52"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36"/>
      <c r="AZ571" s="12"/>
    </row>
    <row r="572" spans="1:52"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36"/>
      <c r="AZ572" s="12"/>
    </row>
    <row r="573" spans="1:52"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36"/>
      <c r="AZ573" s="12"/>
    </row>
    <row r="574" spans="1:52"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2"/>
    </row>
    <row r="575" spans="1:52"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36"/>
      <c r="AY575" s="136"/>
      <c r="AZ575" s="12"/>
    </row>
    <row r="576" spans="1:52"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36"/>
      <c r="AY576" s="136"/>
      <c r="AZ576" s="12"/>
    </row>
    <row r="577" spans="1:52"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36"/>
      <c r="AY577" s="136"/>
      <c r="AZ577" s="12"/>
    </row>
    <row r="578" spans="1:52"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36"/>
      <c r="AY578" s="136"/>
      <c r="AZ578" s="12"/>
    </row>
    <row r="579" spans="1:52"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36"/>
      <c r="AY579" s="136"/>
      <c r="AZ579" s="12"/>
    </row>
    <row r="580" spans="1:52"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36"/>
      <c r="AZ580" s="12"/>
    </row>
    <row r="581" spans="1:52"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36"/>
      <c r="AX581" s="136"/>
      <c r="AY581" s="136"/>
      <c r="AZ581" s="12"/>
    </row>
    <row r="582" spans="1:52"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36"/>
      <c r="AX582" s="136"/>
      <c r="AY582" s="136"/>
      <c r="AZ582" s="12"/>
    </row>
    <row r="583" spans="1:52"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36"/>
      <c r="AX583" s="136"/>
      <c r="AY583" s="136"/>
      <c r="AZ583" s="12"/>
    </row>
    <row r="584" spans="1:52"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36"/>
      <c r="AY584" s="136"/>
      <c r="AZ584" s="12"/>
    </row>
    <row r="585" spans="1:52"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36"/>
      <c r="AY585" s="136"/>
      <c r="AZ585" s="12"/>
    </row>
    <row r="586" spans="1:52"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36"/>
      <c r="AY586" s="136"/>
      <c r="AZ586" s="12"/>
    </row>
    <row r="587" spans="1:52"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36"/>
      <c r="AZ587" s="12"/>
    </row>
    <row r="588" spans="1:52"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36"/>
      <c r="AZ588" s="12"/>
    </row>
    <row r="589" spans="1:52"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6"/>
      <c r="AY589" s="136"/>
      <c r="AZ589" s="12"/>
    </row>
    <row r="590" spans="1:52"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6"/>
      <c r="AY590" s="136"/>
      <c r="AZ590" s="12"/>
    </row>
    <row r="591" spans="1:52"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6"/>
      <c r="AY591" s="136"/>
      <c r="AZ591" s="12"/>
    </row>
    <row r="592" spans="1:52"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36"/>
      <c r="AY592" s="136"/>
      <c r="AZ592" s="12"/>
    </row>
    <row r="593" spans="1:52"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36"/>
      <c r="AZ593" s="12"/>
    </row>
    <row r="594" spans="1:52"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36"/>
      <c r="AY594" s="136"/>
      <c r="AZ594" s="12"/>
    </row>
    <row r="595" spans="1:52"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36"/>
      <c r="AY595" s="136"/>
      <c r="AZ595" s="12"/>
    </row>
    <row r="596" spans="1:52"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36"/>
      <c r="AX596" s="136"/>
      <c r="AY596" s="136"/>
      <c r="AZ596" s="12"/>
    </row>
    <row r="597" spans="1:52"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36"/>
      <c r="AX597" s="136"/>
      <c r="AY597" s="136"/>
      <c r="AZ597" s="12"/>
    </row>
    <row r="598" spans="1:52"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36"/>
      <c r="AX598" s="136"/>
      <c r="AY598" s="136"/>
      <c r="AZ598" s="12"/>
    </row>
    <row r="599" spans="1:52"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36"/>
      <c r="AX599" s="136"/>
      <c r="AY599" s="136"/>
      <c r="AZ599" s="12"/>
    </row>
    <row r="600" spans="1:52"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36"/>
      <c r="AX600" s="136"/>
      <c r="AY600" s="136"/>
      <c r="AZ600" s="12"/>
    </row>
    <row r="601" spans="1:52"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36"/>
      <c r="AX601" s="136"/>
      <c r="AY601" s="136"/>
      <c r="AZ601" s="12"/>
    </row>
    <row r="602" spans="1:52"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36"/>
      <c r="AX602" s="136"/>
      <c r="AY602" s="136"/>
      <c r="AZ602" s="12"/>
    </row>
    <row r="603" spans="1:52"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36"/>
      <c r="AX603" s="136"/>
      <c r="AY603" s="136"/>
      <c r="AZ603" s="12"/>
    </row>
    <row r="604" spans="1:52"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36"/>
      <c r="AX604" s="136"/>
      <c r="AY604" s="136"/>
      <c r="AZ604" s="12"/>
    </row>
    <row r="605" spans="1:52"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36"/>
      <c r="AX605" s="136"/>
      <c r="AY605" s="136"/>
      <c r="AZ605" s="12"/>
    </row>
    <row r="606" spans="1:52"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36"/>
      <c r="AY606" s="136"/>
      <c r="AZ606" s="12"/>
    </row>
    <row r="607" spans="1:52"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36"/>
      <c r="AY607" s="136"/>
      <c r="AZ607" s="12"/>
    </row>
    <row r="608" spans="1:52"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36"/>
      <c r="AZ608" s="12"/>
    </row>
    <row r="609" spans="1:52"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36"/>
      <c r="AY609" s="136"/>
      <c r="AZ609" s="12"/>
    </row>
    <row r="610" spans="1:52"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36"/>
      <c r="AX610" s="136"/>
      <c r="AY610" s="136"/>
      <c r="AZ610" s="12"/>
    </row>
    <row r="611" spans="1:52"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36"/>
      <c r="AX611" s="136"/>
      <c r="AY611" s="136"/>
      <c r="AZ611" s="12"/>
    </row>
    <row r="612" spans="1:52"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36"/>
      <c r="AX612" s="136"/>
      <c r="AY612" s="136"/>
      <c r="AZ612" s="12"/>
    </row>
    <row r="613" spans="1:52"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36"/>
      <c r="AX613" s="136"/>
      <c r="AY613" s="136"/>
      <c r="AZ613" s="12"/>
    </row>
    <row r="614" spans="1:52"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36"/>
      <c r="AX614" s="136"/>
      <c r="AY614" s="136"/>
      <c r="AZ614" s="12"/>
    </row>
    <row r="615" spans="1:52"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36"/>
      <c r="AX615" s="136"/>
      <c r="AY615" s="136"/>
      <c r="AZ615" s="12"/>
    </row>
    <row r="616" spans="1:52"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36"/>
      <c r="AY616" s="136"/>
      <c r="AZ616" s="12"/>
    </row>
    <row r="617" spans="1:52"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36"/>
      <c r="AY617" s="136"/>
      <c r="AZ617" s="12"/>
    </row>
    <row r="618" spans="1:52"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36"/>
      <c r="AY618" s="136"/>
      <c r="AZ618" s="12"/>
    </row>
    <row r="619" spans="1:52"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36"/>
      <c r="AY619" s="136"/>
      <c r="AZ619" s="12"/>
    </row>
    <row r="620" spans="1:52"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36"/>
      <c r="AY620" s="136"/>
      <c r="AZ620" s="12"/>
    </row>
    <row r="621" spans="1:52"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36"/>
      <c r="AY621" s="136"/>
      <c r="AZ621" s="12"/>
    </row>
    <row r="622" spans="1:52"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36"/>
      <c r="AY622" s="136"/>
      <c r="AZ622" s="12"/>
    </row>
    <row r="623" spans="1:52"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36"/>
      <c r="AY623" s="136"/>
      <c r="AZ623" s="12"/>
    </row>
    <row r="624" spans="1:52"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6"/>
      <c r="AY624" s="136"/>
      <c r="AZ624" s="12"/>
    </row>
    <row r="625" spans="1:52"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36"/>
      <c r="AY625" s="136"/>
      <c r="AZ625" s="12"/>
    </row>
    <row r="626" spans="1:52"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6"/>
      <c r="AY626" s="136"/>
      <c r="AZ626" s="12"/>
    </row>
    <row r="627" spans="1:52"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36"/>
      <c r="AZ627" s="12"/>
    </row>
    <row r="628" spans="1:52"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36"/>
      <c r="AY628" s="136"/>
      <c r="AZ628" s="12"/>
    </row>
    <row r="629" spans="1:52"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36"/>
      <c r="AX629" s="136"/>
      <c r="AY629" s="136"/>
      <c r="AZ629" s="12"/>
    </row>
    <row r="630" spans="1:52"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36"/>
      <c r="AY630" s="136"/>
      <c r="AZ630" s="12"/>
    </row>
    <row r="631" spans="1:52"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36"/>
      <c r="AY631" s="136"/>
      <c r="AZ631" s="12"/>
    </row>
    <row r="632" spans="1:52"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36"/>
      <c r="AY632" s="136"/>
      <c r="AZ632" s="12"/>
    </row>
    <row r="633" spans="1:52"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36"/>
      <c r="AY633" s="136"/>
      <c r="AZ633" s="12"/>
    </row>
    <row r="634" spans="1:52"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36"/>
      <c r="AY634" s="136"/>
      <c r="AZ634" s="12"/>
    </row>
    <row r="635" spans="1:52"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36"/>
      <c r="AY635" s="136"/>
      <c r="AZ635" s="12"/>
    </row>
    <row r="636" spans="1:52"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36"/>
      <c r="AY636" s="136"/>
      <c r="AZ636" s="12"/>
    </row>
    <row r="637" spans="1:52"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36"/>
      <c r="AZ637" s="12"/>
    </row>
    <row r="638" spans="1:52"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36"/>
      <c r="AZ638" s="12"/>
    </row>
    <row r="639" spans="1:52"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36"/>
      <c r="AZ639" s="12"/>
    </row>
    <row r="640" spans="1:52"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36"/>
      <c r="AZ640" s="12"/>
    </row>
    <row r="641" spans="1:52"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36"/>
      <c r="AZ641" s="12"/>
    </row>
    <row r="642" spans="1:52"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36"/>
      <c r="AY642" s="136"/>
      <c r="AZ642" s="12"/>
    </row>
    <row r="643" spans="1:52"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6"/>
      <c r="AY643" s="136"/>
      <c r="AZ643" s="12"/>
    </row>
    <row r="644" spans="1:52"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6"/>
      <c r="AY644" s="136"/>
      <c r="AZ644" s="12"/>
    </row>
    <row r="645" spans="1:52"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6"/>
      <c r="AY645" s="136"/>
      <c r="AZ645" s="12"/>
    </row>
    <row r="646" spans="1:52"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36"/>
      <c r="AY646" s="136"/>
      <c r="AZ646" s="12"/>
    </row>
    <row r="647" spans="1:52"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36"/>
      <c r="AZ647" s="12"/>
    </row>
    <row r="648" spans="1:52"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36"/>
      <c r="AZ648" s="12"/>
    </row>
    <row r="649" spans="1:52"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36"/>
      <c r="AX649" s="136"/>
      <c r="AY649" s="136"/>
      <c r="AZ649" s="12"/>
    </row>
    <row r="650" spans="1:52"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36"/>
      <c r="AX650" s="136"/>
      <c r="AY650" s="136"/>
      <c r="AZ650" s="12"/>
    </row>
    <row r="651" spans="1:52"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36"/>
      <c r="AX651" s="136"/>
      <c r="AY651" s="136"/>
      <c r="AZ651" s="12"/>
    </row>
    <row r="652" spans="1:52"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36"/>
      <c r="AX652" s="136"/>
      <c r="AY652" s="136"/>
      <c r="AZ652" s="12"/>
    </row>
    <row r="653" spans="1:52"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36"/>
      <c r="AX653" s="136"/>
      <c r="AY653" s="136"/>
      <c r="AZ653" s="12"/>
    </row>
    <row r="654" spans="1:52"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36"/>
      <c r="AX654" s="136"/>
      <c r="AY654" s="136"/>
      <c r="AZ654" s="12"/>
    </row>
    <row r="655" spans="1:52"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36"/>
      <c r="AX655" s="136"/>
      <c r="AY655" s="136"/>
      <c r="AZ655" s="12"/>
    </row>
    <row r="656" spans="1:52"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36"/>
      <c r="AX656" s="136"/>
      <c r="AY656" s="136"/>
      <c r="AZ656" s="12"/>
    </row>
    <row r="657" spans="1:52"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36"/>
      <c r="AY657" s="136"/>
      <c r="AZ657" s="12"/>
    </row>
    <row r="658" spans="1:52"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36"/>
      <c r="AY658" s="136"/>
      <c r="AZ658" s="12"/>
    </row>
    <row r="659" spans="1:52"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36"/>
      <c r="AY659" s="136"/>
      <c r="AZ659" s="12"/>
    </row>
    <row r="660" spans="1:52"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36"/>
      <c r="AX660" s="136"/>
      <c r="AY660" s="136"/>
      <c r="AZ660" s="12"/>
    </row>
    <row r="661" spans="1:52"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36"/>
      <c r="AY661" s="136"/>
      <c r="AZ661" s="12"/>
    </row>
    <row r="662" spans="1:52"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36"/>
      <c r="AY662" s="136"/>
      <c r="AZ662" s="12"/>
    </row>
    <row r="663" spans="1:52"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36"/>
      <c r="AZ663" s="12"/>
    </row>
    <row r="664" spans="1:52"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36"/>
      <c r="AZ664" s="12"/>
    </row>
    <row r="665" spans="1:52"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36"/>
      <c r="AZ665" s="12"/>
    </row>
    <row r="666" spans="1:52"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36"/>
      <c r="AY666" s="136"/>
      <c r="AZ666" s="12"/>
    </row>
    <row r="667" spans="1:52"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2"/>
    </row>
    <row r="668" spans="1:52"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36"/>
      <c r="AZ668" s="12"/>
    </row>
    <row r="669" spans="1:52"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36"/>
      <c r="AZ669" s="12"/>
    </row>
    <row r="670" spans="1:52"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36"/>
      <c r="AZ670" s="12"/>
    </row>
    <row r="671" spans="1:52"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36"/>
      <c r="AZ671" s="12"/>
    </row>
    <row r="672" spans="1:52"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2"/>
    </row>
    <row r="673" spans="1:52" s="5" customFormat="1" ht="11.25" hidden="1" x14ac:dyDescent="0.2">
      <c r="A673" s="13"/>
      <c r="B673" s="14"/>
      <c r="C673" s="15"/>
      <c r="D673" s="15"/>
      <c r="E673" s="1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36"/>
      <c r="AZ673" s="12"/>
    </row>
    <row r="674" spans="1:52"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2"/>
    </row>
    <row r="675" spans="1:52"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2"/>
    </row>
    <row r="676" spans="1:52"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2"/>
    </row>
    <row r="677" spans="1:52"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2"/>
    </row>
    <row r="678" spans="1:52"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2"/>
    </row>
    <row r="679" spans="1:52"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2"/>
    </row>
    <row r="680" spans="1:52"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2"/>
    </row>
    <row r="681" spans="1:52"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2"/>
    </row>
    <row r="682" spans="1:52"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2"/>
    </row>
    <row r="683" spans="1:52"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2"/>
    </row>
    <row r="684" spans="1:52"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2"/>
    </row>
    <row r="685" spans="1:52"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2"/>
    </row>
    <row r="686" spans="1:52"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2"/>
    </row>
    <row r="687" spans="1:52"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2"/>
    </row>
    <row r="688" spans="1:52"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2"/>
    </row>
    <row r="689" spans="1:52"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2"/>
    </row>
    <row r="690" spans="1:52"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2"/>
    </row>
    <row r="691" spans="1:52"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2"/>
    </row>
    <row r="692" spans="1:52"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2"/>
    </row>
    <row r="693" spans="1:52"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2"/>
    </row>
    <row r="694" spans="1:52"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2"/>
    </row>
    <row r="695" spans="1:52"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2"/>
    </row>
    <row r="696" spans="1:52"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2"/>
    </row>
    <row r="697" spans="1:52"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2"/>
    </row>
    <row r="698" spans="1:52"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2"/>
    </row>
    <row r="699" spans="1:52"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2"/>
    </row>
    <row r="700" spans="1:52"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2"/>
    </row>
    <row r="701" spans="1:52"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2"/>
    </row>
    <row r="702" spans="1:52"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2"/>
    </row>
    <row r="703" spans="1:52"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2"/>
    </row>
    <row r="704" spans="1:52"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2"/>
    </row>
    <row r="705" spans="1:52"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2"/>
    </row>
    <row r="706" spans="1:52"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2"/>
    </row>
    <row r="707" spans="1:52"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2"/>
    </row>
    <row r="708" spans="1:52"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2"/>
    </row>
    <row r="709" spans="1:52"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2"/>
    </row>
    <row r="710" spans="1:52"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2"/>
    </row>
    <row r="711" spans="1:52"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2"/>
    </row>
    <row r="712" spans="1:52"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2"/>
    </row>
    <row r="713" spans="1:52"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2"/>
    </row>
    <row r="714" spans="1:52"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2"/>
    </row>
    <row r="715" spans="1:52"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2"/>
    </row>
    <row r="716" spans="1:52"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2"/>
    </row>
    <row r="717" spans="1:52"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2"/>
    </row>
    <row r="718" spans="1:52"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2"/>
    </row>
    <row r="719" spans="1:52"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2"/>
    </row>
    <row r="720" spans="1:52"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2"/>
    </row>
    <row r="721" spans="1:52"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2"/>
    </row>
    <row r="722" spans="1:52"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2"/>
    </row>
    <row r="723" spans="1:52"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2"/>
    </row>
    <row r="724" spans="1:52"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2"/>
    </row>
    <row r="725" spans="1:52"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2"/>
    </row>
    <row r="726" spans="1:52"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2"/>
    </row>
    <row r="727" spans="1:52"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2"/>
    </row>
    <row r="728" spans="1:52"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2"/>
    </row>
    <row r="729" spans="1:52"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2"/>
    </row>
    <row r="730" spans="1:52"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2"/>
    </row>
    <row r="731" spans="1:52"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2"/>
    </row>
    <row r="732" spans="1:52"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2"/>
    </row>
    <row r="733" spans="1:52"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2"/>
    </row>
    <row r="734" spans="1:52"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2"/>
    </row>
    <row r="735" spans="1:52"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2"/>
    </row>
    <row r="736" spans="1:52"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2"/>
    </row>
    <row r="737" spans="1:52"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2"/>
    </row>
    <row r="738" spans="1:52"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2"/>
    </row>
    <row r="739" spans="1:52"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2"/>
    </row>
    <row r="740" spans="1:52"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2"/>
    </row>
    <row r="741" spans="1:52"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2"/>
    </row>
    <row r="742" spans="1:52"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2"/>
    </row>
    <row r="743" spans="1:52"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2"/>
    </row>
    <row r="744" spans="1:52"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2"/>
    </row>
    <row r="745" spans="1:52"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2"/>
    </row>
    <row r="746" spans="1:52"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2"/>
    </row>
    <row r="747" spans="1:52"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2"/>
    </row>
    <row r="748" spans="1:52"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2"/>
    </row>
    <row r="749" spans="1:52"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2"/>
    </row>
    <row r="750" spans="1:52"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2"/>
    </row>
    <row r="751" spans="1:52"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2"/>
    </row>
    <row r="752" spans="1:52"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2"/>
    </row>
    <row r="753" spans="1:52"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2"/>
    </row>
    <row r="754" spans="1:52"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2"/>
    </row>
    <row r="755" spans="1:52"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2"/>
    </row>
    <row r="756" spans="1:52"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2"/>
    </row>
    <row r="757" spans="1:52"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2"/>
    </row>
    <row r="758" spans="1:52"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2"/>
    </row>
    <row r="759" spans="1:52"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2"/>
    </row>
    <row r="760" spans="1:52"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2"/>
    </row>
    <row r="761" spans="1:52"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2"/>
    </row>
    <row r="762" spans="1:52"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2"/>
    </row>
    <row r="763" spans="1:52"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2"/>
    </row>
    <row r="764" spans="1:52"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2"/>
    </row>
    <row r="765" spans="1:52"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2"/>
    </row>
    <row r="766" spans="1:52"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2"/>
    </row>
    <row r="767" spans="1:52"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2"/>
    </row>
    <row r="768" spans="1:52"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2"/>
    </row>
    <row r="769" spans="1:52"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2"/>
    </row>
    <row r="770" spans="1:52"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2"/>
    </row>
    <row r="771" spans="1:52"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2"/>
    </row>
    <row r="772" spans="1:52"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2"/>
    </row>
    <row r="773" spans="1:52"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2"/>
    </row>
    <row r="774" spans="1:52"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2"/>
    </row>
    <row r="775" spans="1:52"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2"/>
    </row>
    <row r="776" spans="1:52"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2"/>
    </row>
    <row r="777" spans="1:52"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2"/>
    </row>
    <row r="778" spans="1:52"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2"/>
    </row>
    <row r="779" spans="1:52"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2"/>
    </row>
    <row r="780" spans="1:52"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2"/>
    </row>
    <row r="781" spans="1:52"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2"/>
    </row>
    <row r="782" spans="1:52"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2"/>
    </row>
    <row r="783" spans="1:52"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2"/>
    </row>
    <row r="784" spans="1:52"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2"/>
    </row>
    <row r="785" spans="1:52"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2"/>
    </row>
    <row r="786" spans="1:52"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2"/>
    </row>
    <row r="787" spans="1:52"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2"/>
    </row>
    <row r="788" spans="1:52"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2"/>
    </row>
    <row r="789" spans="1:52"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2"/>
    </row>
    <row r="790" spans="1:52"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2"/>
    </row>
    <row r="791" spans="1:52"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2"/>
    </row>
    <row r="792" spans="1:52"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2"/>
    </row>
    <row r="793" spans="1:52"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2"/>
    </row>
    <row r="794" spans="1:52"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2"/>
    </row>
    <row r="795" spans="1:52"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2"/>
    </row>
    <row r="796" spans="1:52"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2"/>
    </row>
    <row r="797" spans="1:52"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2"/>
    </row>
    <row r="798" spans="1:52"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2"/>
    </row>
    <row r="799" spans="1:52"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2"/>
    </row>
    <row r="800" spans="1:52"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2"/>
    </row>
    <row r="801" spans="1:52"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2"/>
    </row>
    <row r="802" spans="1:52"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2"/>
    </row>
    <row r="803" spans="1:52"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2"/>
    </row>
    <row r="804" spans="1:52"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2"/>
    </row>
    <row r="805" spans="1:52"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2"/>
    </row>
    <row r="806" spans="1:52"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2"/>
    </row>
    <row r="807" spans="1:52"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2"/>
    </row>
    <row r="808" spans="1:52"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2"/>
    </row>
    <row r="809" spans="1:52"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2"/>
    </row>
    <row r="810" spans="1:52"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2"/>
    </row>
    <row r="811" spans="1:52"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2"/>
    </row>
    <row r="812" spans="1:52"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2"/>
    </row>
    <row r="813" spans="1:52"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2"/>
    </row>
    <row r="814" spans="1:52"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2"/>
    </row>
    <row r="815" spans="1:52"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2"/>
    </row>
    <row r="816" spans="1:52"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2"/>
    </row>
    <row r="817" spans="1:52"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2"/>
    </row>
    <row r="818" spans="1:52"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2"/>
    </row>
    <row r="819" spans="1:52"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2"/>
    </row>
    <row r="820" spans="1:52"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2"/>
    </row>
    <row r="821" spans="1:52"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2"/>
    </row>
    <row r="822" spans="1:52"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2"/>
    </row>
    <row r="823" spans="1:52"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2"/>
    </row>
    <row r="824" spans="1:52"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2"/>
    </row>
    <row r="825" spans="1:52"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2"/>
    </row>
    <row r="826" spans="1:52"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2"/>
    </row>
    <row r="827" spans="1:52"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2"/>
    </row>
    <row r="828" spans="1:52"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2"/>
    </row>
    <row r="829" spans="1:52"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2"/>
    </row>
    <row r="830" spans="1:52"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2"/>
    </row>
    <row r="831" spans="1:52"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2"/>
    </row>
    <row r="832" spans="1:52"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2"/>
    </row>
    <row r="833" spans="1:52"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2"/>
    </row>
    <row r="834" spans="1:52"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2"/>
    </row>
    <row r="835" spans="1:52"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2"/>
    </row>
    <row r="836" spans="1:52"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2"/>
    </row>
    <row r="837" spans="1:52"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2"/>
    </row>
    <row r="838" spans="1:52"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2"/>
    </row>
    <row r="839" spans="1:52"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2"/>
    </row>
    <row r="840" spans="1:52"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2"/>
    </row>
    <row r="841" spans="1:52"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2"/>
    </row>
    <row r="842" spans="1:52"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2"/>
    </row>
    <row r="843" spans="1:52"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2"/>
    </row>
    <row r="844" spans="1:52"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2"/>
    </row>
    <row r="845" spans="1:52"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2"/>
    </row>
    <row r="846" spans="1:52"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2"/>
    </row>
    <row r="847" spans="1:52"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2"/>
    </row>
    <row r="848" spans="1:52"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2"/>
    </row>
    <row r="849" spans="1:52"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2"/>
    </row>
    <row r="850" spans="1:52"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2"/>
    </row>
    <row r="851" spans="1:52"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2"/>
    </row>
    <row r="852" spans="1:52"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2"/>
    </row>
    <row r="853" spans="1:52"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2"/>
    </row>
    <row r="854" spans="1:52"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2"/>
    </row>
    <row r="855" spans="1:52"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2"/>
    </row>
    <row r="856" spans="1:52"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2"/>
    </row>
    <row r="857" spans="1:52"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2"/>
    </row>
    <row r="858" spans="1:52"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2"/>
    </row>
    <row r="859" spans="1:52"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2"/>
    </row>
    <row r="860" spans="1:52"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2"/>
    </row>
    <row r="861" spans="1:52"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2"/>
    </row>
    <row r="862" spans="1:52"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2"/>
    </row>
    <row r="863" spans="1:52"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2"/>
    </row>
    <row r="864" spans="1:52"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2"/>
    </row>
    <row r="865" spans="1:52"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2"/>
    </row>
    <row r="866" spans="1:52"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2"/>
    </row>
    <row r="867" spans="1:52"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2"/>
    </row>
    <row r="868" spans="1:52"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2"/>
    </row>
    <row r="869" spans="1:52"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2"/>
    </row>
    <row r="870" spans="1:52"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2"/>
    </row>
    <row r="871" spans="1:52"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2"/>
    </row>
    <row r="872" spans="1:52"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2"/>
    </row>
    <row r="873" spans="1:52"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2"/>
    </row>
    <row r="874" spans="1:52"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2"/>
    </row>
    <row r="875" spans="1:52"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2"/>
    </row>
    <row r="876" spans="1:52"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2"/>
    </row>
    <row r="877" spans="1:52"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2"/>
    </row>
    <row r="878" spans="1:52"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2"/>
    </row>
    <row r="879" spans="1:52"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2"/>
    </row>
    <row r="880" spans="1:52"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2"/>
    </row>
    <row r="881" spans="1:52"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2"/>
    </row>
    <row r="882" spans="1:52"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2"/>
    </row>
    <row r="883" spans="1:52"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2"/>
    </row>
    <row r="884" spans="1:52"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2"/>
    </row>
    <row r="885" spans="1:52"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2"/>
    </row>
    <row r="886" spans="1:52"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2"/>
    </row>
    <row r="887" spans="1:52"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2"/>
    </row>
    <row r="888" spans="1:52"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2"/>
    </row>
    <row r="889" spans="1:52"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2"/>
    </row>
    <row r="890" spans="1:52"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2"/>
    </row>
    <row r="891" spans="1:52"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2"/>
    </row>
    <row r="892" spans="1:52"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2"/>
    </row>
    <row r="893" spans="1:52"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2"/>
    </row>
    <row r="894" spans="1:52"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2"/>
    </row>
    <row r="895" spans="1:52"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2"/>
    </row>
    <row r="896" spans="1:52"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2"/>
    </row>
    <row r="897" spans="1:52"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2"/>
    </row>
    <row r="898" spans="1:52"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2"/>
    </row>
    <row r="899" spans="1:52"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2"/>
    </row>
    <row r="900" spans="1:52"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2"/>
    </row>
    <row r="901" spans="1:52"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2"/>
    </row>
    <row r="902" spans="1:52"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2"/>
    </row>
    <row r="903" spans="1:52"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2"/>
    </row>
    <row r="904" spans="1:52"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2"/>
    </row>
    <row r="905" spans="1:52"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2"/>
    </row>
    <row r="906" spans="1:52"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2"/>
    </row>
    <row r="907" spans="1:52"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2"/>
    </row>
    <row r="908" spans="1:52"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2"/>
    </row>
    <row r="909" spans="1:52"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2"/>
    </row>
    <row r="910" spans="1:52"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2"/>
    </row>
    <row r="911" spans="1:52"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2"/>
    </row>
    <row r="912" spans="1:52"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2"/>
    </row>
    <row r="913" spans="1:52"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2"/>
    </row>
    <row r="914" spans="1:52"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2"/>
    </row>
    <row r="915" spans="1:52"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2"/>
    </row>
    <row r="916" spans="1:52"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2"/>
    </row>
    <row r="917" spans="1:52"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2"/>
    </row>
    <row r="918" spans="1:52"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2"/>
    </row>
    <row r="919" spans="1:52"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2"/>
    </row>
    <row r="920" spans="1:52"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2"/>
    </row>
    <row r="921" spans="1:52"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2"/>
    </row>
    <row r="922" spans="1:52"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2"/>
    </row>
    <row r="923" spans="1:52"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2"/>
    </row>
    <row r="924" spans="1:52"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2"/>
    </row>
    <row r="925" spans="1:52"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2"/>
    </row>
    <row r="926" spans="1:52"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2"/>
    </row>
    <row r="927" spans="1:52"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2"/>
    </row>
    <row r="928" spans="1:52"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2"/>
    </row>
    <row r="929" spans="1:52"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2"/>
    </row>
    <row r="930" spans="1:52"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2"/>
    </row>
    <row r="931" spans="1:52"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2"/>
    </row>
    <row r="932" spans="1:52"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2"/>
    </row>
    <row r="933" spans="1:52"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2"/>
    </row>
    <row r="934" spans="1:52"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2"/>
    </row>
    <row r="935" spans="1:52"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2"/>
    </row>
    <row r="936" spans="1:52"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2"/>
    </row>
    <row r="937" spans="1:52"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37"/>
      <c r="AZ937" s="12"/>
    </row>
    <row r="938" spans="1:52"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37"/>
      <c r="AZ938" s="12"/>
    </row>
    <row r="939" spans="1:52"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37"/>
      <c r="AZ939" s="12"/>
    </row>
    <row r="940" spans="1:52"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2"/>
    </row>
    <row r="941" spans="1:52"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37"/>
      <c r="AZ941" s="12"/>
    </row>
    <row r="942" spans="1:52"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37"/>
      <c r="AZ942" s="12"/>
    </row>
    <row r="943" spans="1:52"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37"/>
      <c r="AZ943" s="12"/>
    </row>
    <row r="944" spans="1:52"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37"/>
      <c r="AZ944" s="12"/>
    </row>
    <row r="945" spans="1:52"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2"/>
    </row>
    <row r="946" spans="1:52"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37"/>
      <c r="AZ946" s="12"/>
    </row>
    <row r="947" spans="1:52"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37"/>
      <c r="AZ947" s="12"/>
    </row>
    <row r="948" spans="1:52"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37"/>
      <c r="AZ948" s="12"/>
    </row>
    <row r="949" spans="1:52"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37"/>
      <c r="AZ949" s="12"/>
    </row>
    <row r="950" spans="1:52"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37"/>
      <c r="AZ950" s="12"/>
    </row>
    <row r="951" spans="1:52"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37"/>
      <c r="AZ951" s="12"/>
    </row>
    <row r="952" spans="1:52"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37"/>
      <c r="AZ952" s="12"/>
    </row>
    <row r="953" spans="1:52"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37"/>
      <c r="AZ953" s="12"/>
    </row>
    <row r="954" spans="1:52"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37"/>
      <c r="AZ954" s="12"/>
    </row>
    <row r="955" spans="1:52"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37"/>
      <c r="AZ955" s="12"/>
    </row>
    <row r="956" spans="1:52"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37"/>
      <c r="AZ956" s="12"/>
    </row>
    <row r="957" spans="1:52"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37"/>
      <c r="AZ957" s="12"/>
    </row>
    <row r="958" spans="1:52"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37"/>
      <c r="AZ958" s="12"/>
    </row>
    <row r="959" spans="1:52"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37"/>
      <c r="AZ959" s="12"/>
    </row>
    <row r="960" spans="1:52"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37"/>
      <c r="AZ960" s="12"/>
    </row>
    <row r="961" spans="1:52"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37"/>
      <c r="AZ961" s="12"/>
    </row>
    <row r="962" spans="1:52"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37"/>
      <c r="AZ962" s="12"/>
    </row>
    <row r="963" spans="1:52"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37"/>
      <c r="AZ963" s="12"/>
    </row>
    <row r="964" spans="1:52"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2"/>
    </row>
    <row r="965" spans="1:52"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37"/>
      <c r="AZ965" s="12"/>
    </row>
    <row r="966" spans="1:52"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37"/>
      <c r="AZ966" s="12"/>
    </row>
    <row r="967" spans="1:52"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37"/>
      <c r="AZ967" s="12"/>
    </row>
    <row r="968" spans="1:52"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37"/>
      <c r="AZ968" s="12"/>
    </row>
    <row r="969" spans="1:52"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37"/>
      <c r="AZ969" s="12"/>
    </row>
    <row r="970" spans="1:52"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37"/>
      <c r="AZ970" s="12"/>
    </row>
    <row r="971" spans="1:52"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37"/>
      <c r="AZ971" s="12"/>
    </row>
    <row r="972" spans="1:52"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37"/>
      <c r="AZ972" s="12"/>
    </row>
    <row r="973" spans="1:52"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37"/>
      <c r="AZ973" s="12"/>
    </row>
    <row r="974" spans="1:52"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2"/>
    </row>
    <row r="975" spans="1:52"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37"/>
      <c r="AZ975" s="12"/>
    </row>
    <row r="976" spans="1:52"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37"/>
      <c r="AZ976" s="12"/>
    </row>
    <row r="977" spans="1:52"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37"/>
      <c r="AZ977" s="12"/>
    </row>
    <row r="978" spans="1:52"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37"/>
      <c r="AZ978" s="12"/>
    </row>
    <row r="979" spans="1:52"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37"/>
      <c r="AZ979" s="12"/>
    </row>
    <row r="980" spans="1:52"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37"/>
      <c r="AZ980" s="12"/>
    </row>
    <row r="981" spans="1:52"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37"/>
      <c r="AZ981" s="12"/>
    </row>
    <row r="982" spans="1:52"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37"/>
      <c r="AZ982" s="12"/>
    </row>
    <row r="983" spans="1:52"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37"/>
      <c r="AZ983" s="12"/>
    </row>
    <row r="984" spans="1:52"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2"/>
    </row>
    <row r="985" spans="1:52"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37"/>
      <c r="AZ985" s="12"/>
    </row>
    <row r="986" spans="1:52"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2"/>
    </row>
    <row r="987" spans="1:52"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37"/>
      <c r="AZ987" s="12"/>
    </row>
    <row r="988" spans="1:52"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2"/>
    </row>
    <row r="989" spans="1:52"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37"/>
      <c r="AZ989" s="12"/>
    </row>
    <row r="990" spans="1:52"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37"/>
      <c r="AZ990" s="12"/>
    </row>
    <row r="991" spans="1:52"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37"/>
      <c r="AZ991" s="12"/>
    </row>
    <row r="992" spans="1:52"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2"/>
    </row>
    <row r="993" spans="1:52"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37"/>
      <c r="AZ993" s="12"/>
    </row>
    <row r="994" spans="1:52"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37"/>
      <c r="AZ994" s="12"/>
    </row>
    <row r="995" spans="1:52"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37"/>
      <c r="AZ995" s="12"/>
    </row>
    <row r="996" spans="1:52"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37"/>
      <c r="AZ996" s="12"/>
    </row>
    <row r="997" spans="1:52"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37"/>
      <c r="AZ997" s="12"/>
    </row>
    <row r="998" spans="1:52"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37"/>
      <c r="AZ998" s="12"/>
    </row>
    <row r="999" spans="1:52"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37"/>
      <c r="AZ999" s="12"/>
    </row>
    <row r="1000" spans="1:52"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2"/>
    </row>
    <row r="1001" spans="1:52"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37"/>
      <c r="AZ1001" s="12"/>
    </row>
    <row r="1002" spans="1:52"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37"/>
      <c r="AZ1002" s="12"/>
    </row>
    <row r="1003" spans="1:52"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37"/>
      <c r="AZ1003" s="12"/>
    </row>
    <row r="1004" spans="1:52"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2"/>
    </row>
    <row r="1005" spans="1:52"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37"/>
      <c r="AZ1005" s="12"/>
    </row>
    <row r="1006" spans="1:52"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37"/>
      <c r="AZ1006" s="12"/>
    </row>
    <row r="1007" spans="1:52"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37"/>
      <c r="AZ1007" s="12"/>
    </row>
    <row r="1008" spans="1:52"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37"/>
      <c r="AZ1008" s="12"/>
    </row>
    <row r="1009" spans="1:52"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37"/>
      <c r="AZ1009" s="12"/>
    </row>
    <row r="1010" spans="1:52"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37"/>
      <c r="AZ1010" s="12"/>
    </row>
    <row r="1011" spans="1:52"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37"/>
      <c r="AZ1011" s="12"/>
    </row>
    <row r="1012" spans="1:52"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37"/>
      <c r="AZ1012" s="12"/>
    </row>
    <row r="1013" spans="1:52"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37"/>
      <c r="AZ1013" s="12"/>
    </row>
    <row r="1014" spans="1:52"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37"/>
      <c r="AZ1014" s="12"/>
    </row>
    <row r="1015" spans="1:52"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37"/>
      <c r="AZ1015" s="12"/>
    </row>
    <row r="1016" spans="1:52"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37"/>
      <c r="AZ1016" s="12"/>
    </row>
    <row r="1017" spans="1:52"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37"/>
      <c r="AZ1017" s="12"/>
    </row>
    <row r="1018" spans="1:52"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37"/>
      <c r="AZ1018" s="12"/>
    </row>
    <row r="1019" spans="1:52"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37"/>
      <c r="AZ1019" s="12"/>
    </row>
    <row r="1020" spans="1:52"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37"/>
      <c r="AZ1020" s="12"/>
    </row>
    <row r="1021" spans="1:52"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37"/>
      <c r="AZ1021" s="12"/>
    </row>
    <row r="1022" spans="1:52"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37"/>
      <c r="AZ1022" s="12"/>
    </row>
    <row r="1023" spans="1:52"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37"/>
      <c r="AZ1023" s="12"/>
    </row>
    <row r="1024" spans="1:52"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37"/>
      <c r="AZ1024" s="12"/>
    </row>
    <row r="1025" spans="1:52"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37"/>
      <c r="AZ1025" s="12"/>
    </row>
    <row r="1026" spans="1:52"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37"/>
      <c r="AZ1026" s="12"/>
    </row>
    <row r="1027" spans="1:52"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37"/>
      <c r="AZ1027" s="12"/>
    </row>
    <row r="1028" spans="1:52"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37"/>
      <c r="AZ1028" s="12"/>
    </row>
    <row r="1029" spans="1:52"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37"/>
      <c r="AZ1029" s="12"/>
    </row>
    <row r="1030" spans="1:52"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37"/>
      <c r="AZ1030" s="12"/>
    </row>
    <row r="1031" spans="1:52"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37"/>
      <c r="AZ1031" s="12"/>
    </row>
    <row r="1032" spans="1:52"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37"/>
      <c r="AZ1032" s="12"/>
    </row>
    <row r="1033" spans="1:52"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37"/>
      <c r="AZ1033" s="12"/>
    </row>
    <row r="1034" spans="1:52"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37"/>
      <c r="AZ1034" s="12"/>
    </row>
    <row r="1035" spans="1:52"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37"/>
      <c r="AZ1035" s="12"/>
    </row>
    <row r="1036" spans="1:52"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37"/>
      <c r="AZ1036" s="12"/>
    </row>
    <row r="1037" spans="1:52"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37"/>
      <c r="AZ1037" s="12"/>
    </row>
    <row r="1038" spans="1:52"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37"/>
      <c r="AZ1038" s="12"/>
    </row>
    <row r="1039" spans="1:52"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37"/>
      <c r="AZ1039" s="12"/>
    </row>
    <row r="1040" spans="1:52"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2"/>
    </row>
    <row r="1041" spans="1:52"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2"/>
    </row>
    <row r="1042" spans="1:52"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2"/>
    </row>
    <row r="1043" spans="1:52"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2"/>
    </row>
    <row r="1044" spans="1:52"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37"/>
      <c r="AZ1044" s="12"/>
    </row>
    <row r="1045" spans="1:52"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37"/>
      <c r="AZ1045" s="12"/>
    </row>
    <row r="1046" spans="1:52"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37"/>
      <c r="AZ1046" s="12"/>
    </row>
    <row r="1047" spans="1:52"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37"/>
      <c r="AZ1047" s="12"/>
    </row>
    <row r="1048" spans="1:52"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37"/>
      <c r="AZ1048" s="12"/>
    </row>
    <row r="1049" spans="1:52"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37"/>
      <c r="AY1049" s="137"/>
      <c r="AZ1049" s="12"/>
    </row>
    <row r="1050" spans="1:52"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37"/>
      <c r="AY1050" s="137"/>
      <c r="AZ1050" s="12"/>
    </row>
    <row r="1051" spans="1:52"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37"/>
      <c r="AY1051" s="137"/>
      <c r="AZ1051" s="12"/>
    </row>
    <row r="1052" spans="1:52"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37"/>
      <c r="AY1052" s="137"/>
      <c r="AZ1052" s="12"/>
    </row>
    <row r="1053" spans="1:52"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37"/>
      <c r="AY1053" s="137"/>
      <c r="AZ1053" s="12"/>
    </row>
    <row r="1054" spans="1:52"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37"/>
      <c r="AY1054" s="137"/>
      <c r="AZ1054" s="12"/>
    </row>
    <row r="1055" spans="1:52"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37"/>
      <c r="AY1055" s="137"/>
      <c r="AZ1055" s="12"/>
    </row>
    <row r="1056" spans="1:52"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37"/>
      <c r="AX1056" s="137"/>
      <c r="AY1056" s="137"/>
      <c r="AZ1056" s="12"/>
    </row>
    <row r="1057" spans="1:52"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37"/>
      <c r="AX1057" s="137"/>
      <c r="AY1057" s="137"/>
      <c r="AZ1057" s="12"/>
    </row>
    <row r="1058" spans="1:52"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37"/>
      <c r="AX1058" s="137"/>
      <c r="AY1058" s="137"/>
      <c r="AZ1058" s="12"/>
    </row>
    <row r="1059" spans="1:52"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37"/>
      <c r="AX1059" s="137"/>
      <c r="AY1059" s="137"/>
      <c r="AZ1059" s="12"/>
    </row>
    <row r="1060" spans="1:52"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37"/>
      <c r="AX1060" s="137"/>
      <c r="AY1060" s="137"/>
      <c r="AZ1060" s="12"/>
    </row>
    <row r="1061" spans="1:52"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37"/>
      <c r="AX1061" s="137"/>
      <c r="AY1061" s="137"/>
      <c r="AZ1061" s="12"/>
    </row>
    <row r="1062" spans="1:52"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37"/>
      <c r="AX1062" s="137"/>
      <c r="AY1062" s="137"/>
      <c r="AZ1062" s="12"/>
    </row>
    <row r="1063" spans="1:52"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37"/>
      <c r="AX1063" s="137"/>
      <c r="AY1063" s="137"/>
      <c r="AZ1063" s="12"/>
    </row>
    <row r="1064" spans="1:52"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37"/>
      <c r="AX1064" s="137"/>
      <c r="AY1064" s="137"/>
      <c r="AZ1064" s="12"/>
    </row>
    <row r="1065" spans="1:52"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37"/>
      <c r="AX1065" s="137"/>
      <c r="AY1065" s="137"/>
      <c r="AZ1065" s="12"/>
    </row>
    <row r="1066" spans="1:52"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37"/>
      <c r="AX1066" s="137"/>
      <c r="AY1066" s="137"/>
      <c r="AZ1066" s="12"/>
    </row>
    <row r="1067" spans="1:52"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37"/>
      <c r="AX1067" s="137"/>
      <c r="AY1067" s="137"/>
      <c r="AZ1067" s="12"/>
    </row>
    <row r="1068" spans="1:52"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37"/>
      <c r="AY1068" s="137"/>
      <c r="AZ1068" s="12"/>
    </row>
    <row r="1069" spans="1:52"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37"/>
      <c r="AY1069" s="137"/>
      <c r="AZ1069" s="12"/>
    </row>
    <row r="1070" spans="1:52"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37"/>
      <c r="AY1070" s="137"/>
      <c r="AZ1070" s="12"/>
    </row>
    <row r="1071" spans="1:52"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37"/>
      <c r="AY1071" s="137"/>
      <c r="AZ1071" s="12"/>
    </row>
    <row r="1072" spans="1:52"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37"/>
      <c r="AY1072" s="137"/>
      <c r="AZ1072" s="12"/>
    </row>
    <row r="1073" spans="1:52"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37"/>
      <c r="AY1073" s="137"/>
      <c r="AZ1073" s="12"/>
    </row>
    <row r="1074" spans="1:52"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37"/>
      <c r="AX1074" s="137"/>
      <c r="AY1074" s="137"/>
      <c r="AZ1074" s="12"/>
    </row>
    <row r="1075" spans="1:52"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37"/>
      <c r="AX1075" s="137"/>
      <c r="AY1075" s="137"/>
      <c r="AZ1075" s="12"/>
    </row>
    <row r="1076" spans="1:52"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37"/>
      <c r="AY1076" s="137"/>
      <c r="AZ1076" s="12"/>
    </row>
    <row r="1077" spans="1:52"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37"/>
      <c r="AY1077" s="137"/>
      <c r="AZ1077" s="12"/>
    </row>
    <row r="1078" spans="1:52"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37"/>
      <c r="AY1078" s="137"/>
      <c r="AZ1078" s="12"/>
    </row>
    <row r="1079" spans="1:52"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37"/>
      <c r="AY1079" s="137"/>
      <c r="AZ1079" s="12"/>
    </row>
    <row r="1080" spans="1:52"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37"/>
      <c r="AY1080" s="137"/>
      <c r="AZ1080" s="12"/>
    </row>
    <row r="1081" spans="1:52"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37"/>
      <c r="AY1081" s="137"/>
      <c r="AZ1081" s="12"/>
    </row>
    <row r="1082" spans="1:52"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37"/>
      <c r="AY1082" s="137"/>
      <c r="AZ1082" s="12"/>
    </row>
    <row r="1083" spans="1:52"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37"/>
      <c r="AX1083" s="137"/>
      <c r="AY1083" s="137"/>
      <c r="AZ1083" s="12"/>
    </row>
    <row r="1084" spans="1:52"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37"/>
      <c r="AX1084" s="137"/>
      <c r="AY1084" s="137"/>
      <c r="AZ1084" s="12"/>
    </row>
    <row r="1085" spans="1:52"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37"/>
      <c r="AX1085" s="137"/>
      <c r="AY1085" s="137"/>
      <c r="AZ1085" s="12"/>
    </row>
    <row r="1086" spans="1:52"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37"/>
      <c r="AX1086" s="137"/>
      <c r="AY1086" s="137"/>
      <c r="AZ1086" s="12"/>
    </row>
    <row r="1087" spans="1:52"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37"/>
      <c r="AX1087" s="137"/>
      <c r="AY1087" s="137"/>
      <c r="AZ1087" s="12"/>
    </row>
    <row r="1088" spans="1:52"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37"/>
      <c r="AX1088" s="137"/>
      <c r="AY1088" s="137"/>
      <c r="AZ1088" s="12"/>
    </row>
    <row r="1089" spans="1:52"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37"/>
      <c r="AX1089" s="137"/>
      <c r="AY1089" s="137"/>
      <c r="AZ1089" s="12"/>
    </row>
    <row r="1090" spans="1:52"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37"/>
      <c r="AX1090" s="137"/>
      <c r="AY1090" s="137"/>
      <c r="AZ1090" s="12"/>
    </row>
    <row r="1091" spans="1:52"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37"/>
      <c r="AX1091" s="137"/>
      <c r="AY1091" s="137"/>
      <c r="AZ1091" s="12"/>
    </row>
    <row r="1092" spans="1:52"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37"/>
      <c r="AX1092" s="137"/>
      <c r="AY1092" s="137"/>
      <c r="AZ1092" s="12"/>
    </row>
    <row r="1093" spans="1:52"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37"/>
      <c r="AX1093" s="137"/>
      <c r="AY1093" s="137"/>
      <c r="AZ1093" s="12"/>
    </row>
    <row r="1094" spans="1:52"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37"/>
      <c r="AX1094" s="137"/>
      <c r="AY1094" s="137"/>
      <c r="AZ1094" s="12"/>
    </row>
    <row r="1095" spans="1:52"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37"/>
      <c r="AX1095" s="137"/>
      <c r="AY1095" s="137"/>
      <c r="AZ1095" s="12"/>
    </row>
    <row r="1096" spans="1:52"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37"/>
      <c r="AX1096" s="137"/>
      <c r="AY1096" s="137"/>
      <c r="AZ1096" s="12"/>
    </row>
    <row r="1097" spans="1:52"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37"/>
      <c r="AX1097" s="137"/>
      <c r="AY1097" s="137"/>
      <c r="AZ1097" s="12"/>
    </row>
    <row r="1098" spans="1:52"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37"/>
      <c r="AX1098" s="137"/>
      <c r="AY1098" s="137"/>
      <c r="AZ1098" s="12"/>
    </row>
    <row r="1099" spans="1:52"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37"/>
      <c r="AX1099" s="137"/>
      <c r="AY1099" s="137"/>
      <c r="AZ1099" s="12"/>
    </row>
    <row r="1100" spans="1:52"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37"/>
      <c r="AX1100" s="137"/>
      <c r="AY1100" s="137"/>
      <c r="AZ1100" s="12"/>
    </row>
    <row r="1101" spans="1:52"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37"/>
      <c r="AX1101" s="137"/>
      <c r="AY1101" s="137"/>
      <c r="AZ1101" s="12"/>
    </row>
    <row r="1102" spans="1:52"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37"/>
      <c r="AX1102" s="137"/>
      <c r="AY1102" s="137"/>
      <c r="AZ1102" s="12"/>
    </row>
    <row r="1103" spans="1:52"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37"/>
      <c r="AX1103" s="137"/>
      <c r="AY1103" s="137"/>
      <c r="AZ1103" s="12"/>
    </row>
    <row r="1104" spans="1:52"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37"/>
      <c r="AX1104" s="137"/>
      <c r="AY1104" s="137"/>
      <c r="AZ1104" s="12"/>
    </row>
    <row r="1105" spans="1:52"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37"/>
      <c r="AX1105" s="137"/>
      <c r="AY1105" s="137"/>
      <c r="AZ1105" s="12"/>
    </row>
    <row r="1106" spans="1:52"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37"/>
      <c r="AX1106" s="137"/>
      <c r="AY1106" s="137"/>
      <c r="AZ1106" s="12"/>
    </row>
    <row r="1107" spans="1:52"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37"/>
      <c r="AX1107" s="137"/>
      <c r="AY1107" s="137"/>
      <c r="AZ1107" s="12"/>
    </row>
    <row r="1108" spans="1:52"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37"/>
      <c r="AX1108" s="137"/>
      <c r="AY1108" s="137"/>
      <c r="AZ1108" s="12"/>
    </row>
    <row r="1109" spans="1:52"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37"/>
      <c r="AX1109" s="137"/>
      <c r="AY1109" s="137"/>
      <c r="AZ1109" s="12"/>
    </row>
    <row r="1110" spans="1:52"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37"/>
      <c r="AX1110" s="137"/>
      <c r="AY1110" s="137"/>
      <c r="AZ1110" s="12"/>
    </row>
    <row r="1111" spans="1:52"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37"/>
      <c r="AX1111" s="137"/>
      <c r="AY1111" s="137"/>
      <c r="AZ1111" s="12"/>
    </row>
    <row r="1112" spans="1:52"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37"/>
      <c r="AX1112" s="137"/>
      <c r="AY1112" s="137"/>
      <c r="AZ1112" s="12"/>
    </row>
    <row r="1113" spans="1:52"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37"/>
      <c r="AX1113" s="137"/>
      <c r="AY1113" s="137"/>
      <c r="AZ1113" s="12"/>
    </row>
    <row r="1114" spans="1:52"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37"/>
      <c r="AX1114" s="137"/>
      <c r="AY1114" s="137"/>
      <c r="AZ1114" s="12"/>
    </row>
    <row r="1115" spans="1:52"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37"/>
      <c r="AX1115" s="137"/>
      <c r="AY1115" s="137"/>
      <c r="AZ1115" s="12"/>
    </row>
    <row r="1116" spans="1:52"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37"/>
      <c r="AX1116" s="137"/>
      <c r="AY1116" s="137"/>
      <c r="AZ1116" s="12"/>
    </row>
    <row r="1117" spans="1:52"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37"/>
      <c r="AX1117" s="137"/>
      <c r="AY1117" s="137"/>
      <c r="AZ1117" s="12"/>
    </row>
    <row r="1118" spans="1:52"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37"/>
      <c r="AX1118" s="137"/>
      <c r="AY1118" s="137"/>
      <c r="AZ1118" s="12"/>
    </row>
    <row r="1119" spans="1:52"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37"/>
      <c r="AX1119" s="137"/>
      <c r="AY1119" s="137"/>
      <c r="AZ1119" s="12"/>
    </row>
    <row r="1120" spans="1:52"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37"/>
      <c r="AX1120" s="137"/>
      <c r="AY1120" s="137"/>
      <c r="AZ1120" s="12"/>
    </row>
    <row r="1121" spans="1:52"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37"/>
      <c r="AX1121" s="137"/>
      <c r="AY1121" s="137"/>
      <c r="AZ1121" s="12"/>
    </row>
    <row r="1122" spans="1:52"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37"/>
      <c r="AX1122" s="137"/>
      <c r="AY1122" s="137"/>
      <c r="AZ1122" s="12"/>
    </row>
    <row r="1123" spans="1:52"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37"/>
      <c r="AX1123" s="137"/>
      <c r="AY1123" s="137"/>
      <c r="AZ1123" s="12"/>
    </row>
    <row r="1124" spans="1:52"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37"/>
      <c r="AX1124" s="137"/>
      <c r="AY1124" s="137"/>
      <c r="AZ1124" s="12"/>
    </row>
    <row r="1125" spans="1:52"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37"/>
      <c r="AX1125" s="137"/>
      <c r="AY1125" s="137"/>
      <c r="AZ1125" s="12"/>
    </row>
    <row r="1126" spans="1:52"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37"/>
      <c r="AY1126" s="137"/>
      <c r="AZ1126" s="12"/>
    </row>
    <row r="1127" spans="1:52"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37"/>
      <c r="AY1127" s="137"/>
      <c r="AZ1127" s="12"/>
    </row>
    <row r="1128" spans="1:52"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37"/>
      <c r="AY1128" s="137"/>
      <c r="AZ1128" s="12"/>
    </row>
    <row r="1129" spans="1:52"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37"/>
      <c r="AY1129" s="137"/>
      <c r="AZ1129" s="12"/>
    </row>
    <row r="1130" spans="1:52"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37"/>
      <c r="AY1130" s="137"/>
      <c r="AZ1130" s="12"/>
    </row>
    <row r="1131" spans="1:52"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37"/>
      <c r="AY1131" s="137"/>
      <c r="AZ1131" s="12"/>
    </row>
    <row r="1132" spans="1:52"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37"/>
      <c r="AY1132" s="137"/>
      <c r="AZ1132" s="12"/>
    </row>
    <row r="1133" spans="1:52"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37"/>
      <c r="AY1133" s="137"/>
      <c r="AZ1133" s="12"/>
    </row>
    <row r="1134" spans="1:52"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37"/>
      <c r="AY1134" s="137"/>
      <c r="AZ1134" s="12"/>
    </row>
    <row r="1135" spans="1:52"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37"/>
      <c r="AY1135" s="137"/>
      <c r="AZ1135" s="12"/>
    </row>
    <row r="1136" spans="1:52"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37"/>
      <c r="AY1136" s="137"/>
      <c r="AZ1136" s="12"/>
    </row>
    <row r="1137" spans="1:52"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37"/>
      <c r="AY1137" s="137"/>
      <c r="AZ1137" s="12"/>
    </row>
    <row r="1138" spans="1:52"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37"/>
      <c r="AY1138" s="137"/>
      <c r="AZ1138" s="12"/>
    </row>
    <row r="1139" spans="1:52"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37"/>
      <c r="AY1139" s="137"/>
      <c r="AZ1139" s="12"/>
    </row>
    <row r="1140" spans="1:52"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37"/>
      <c r="AY1140" s="137"/>
      <c r="AZ1140" s="12"/>
    </row>
    <row r="1141" spans="1:52"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37"/>
      <c r="AY1141" s="137"/>
      <c r="AZ1141" s="12"/>
    </row>
    <row r="1142" spans="1:52"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37"/>
      <c r="AY1142" s="137"/>
      <c r="AZ1142" s="12"/>
    </row>
    <row r="1143" spans="1:52"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37"/>
      <c r="AY1143" s="137"/>
      <c r="AZ1143" s="12"/>
    </row>
    <row r="1144" spans="1:52"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37"/>
      <c r="AY1144" s="137"/>
      <c r="AZ1144" s="12"/>
    </row>
    <row r="1145" spans="1:52"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37"/>
      <c r="AY1145" s="137"/>
      <c r="AZ1145" s="12"/>
    </row>
    <row r="1146" spans="1:52"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37"/>
      <c r="AY1146" s="137"/>
      <c r="AZ1146" s="12"/>
    </row>
    <row r="1147" spans="1:52"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37"/>
      <c r="AY1147" s="137"/>
      <c r="AZ1147" s="12"/>
    </row>
    <row r="1148" spans="1:52"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37"/>
      <c r="AY1148" s="137"/>
      <c r="AZ1148" s="12"/>
    </row>
    <row r="1149" spans="1:52"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37"/>
      <c r="AY1149" s="137"/>
      <c r="AZ1149" s="12"/>
    </row>
    <row r="1150" spans="1:52"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37"/>
      <c r="AY1150" s="137"/>
      <c r="AZ1150" s="12"/>
    </row>
    <row r="1151" spans="1:52"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37"/>
      <c r="AY1151" s="137"/>
      <c r="AZ1151" s="12"/>
    </row>
    <row r="1152" spans="1:52"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37"/>
      <c r="AY1152" s="137"/>
      <c r="AZ1152" s="12"/>
    </row>
    <row r="1153" spans="1:52"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37"/>
      <c r="AY1153" s="137"/>
      <c r="AZ1153" s="12"/>
    </row>
    <row r="1154" spans="1:52"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37"/>
      <c r="AY1154" s="137"/>
      <c r="AZ1154" s="12"/>
    </row>
    <row r="1155" spans="1:52"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37"/>
      <c r="AY1155" s="137"/>
      <c r="AZ1155" s="12"/>
    </row>
    <row r="1156" spans="1:52"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37"/>
      <c r="AY1156" s="137"/>
      <c r="AZ1156" s="12"/>
    </row>
    <row r="1157" spans="1:52"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37"/>
      <c r="AY1157" s="137"/>
      <c r="AZ1157" s="12"/>
    </row>
    <row r="1158" spans="1:52"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37"/>
      <c r="AY1158" s="137"/>
      <c r="AZ1158" s="12"/>
    </row>
    <row r="1159" spans="1:52"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37"/>
      <c r="AY1159" s="137"/>
      <c r="AZ1159" s="12"/>
    </row>
    <row r="1160" spans="1:52"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37"/>
      <c r="AY1160" s="137"/>
      <c r="AZ1160" s="12"/>
    </row>
    <row r="1161" spans="1:52"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37"/>
      <c r="AY1161" s="137"/>
      <c r="AZ1161" s="12"/>
    </row>
    <row r="1162" spans="1:52"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37"/>
      <c r="AY1162" s="137"/>
      <c r="AZ1162" s="12"/>
    </row>
    <row r="1163" spans="1:52"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37"/>
      <c r="AY1163" s="137"/>
      <c r="AZ1163" s="12"/>
    </row>
    <row r="1164" spans="1:52"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37"/>
      <c r="AY1164" s="137"/>
      <c r="AZ1164" s="12"/>
    </row>
    <row r="1165" spans="1:52"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37"/>
      <c r="AY1165" s="137"/>
      <c r="AZ1165" s="12"/>
    </row>
    <row r="1166" spans="1:52"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37"/>
      <c r="AY1166" s="137"/>
      <c r="AZ1166" s="12"/>
    </row>
    <row r="1167" spans="1:52"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37"/>
      <c r="AY1167" s="137"/>
      <c r="AZ1167" s="12"/>
    </row>
    <row r="1168" spans="1:52"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37"/>
      <c r="AY1168" s="137"/>
      <c r="AZ1168" s="12"/>
    </row>
    <row r="1169" spans="1:52"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37"/>
      <c r="AY1169" s="137"/>
      <c r="AZ1169" s="12"/>
    </row>
    <row r="1170" spans="1:52"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37"/>
      <c r="AY1170" s="137"/>
      <c r="AZ1170" s="12"/>
    </row>
    <row r="1171" spans="1:52"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37"/>
      <c r="AY1171" s="137"/>
      <c r="AZ1171" s="12"/>
    </row>
    <row r="1172" spans="1:52"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37"/>
      <c r="AY1172" s="137"/>
      <c r="AZ1172" s="12"/>
    </row>
    <row r="1173" spans="1:52"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37"/>
      <c r="AY1173" s="137"/>
      <c r="AZ1173" s="12"/>
    </row>
    <row r="1174" spans="1:52"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37"/>
      <c r="AY1174" s="137"/>
      <c r="AZ1174" s="12"/>
    </row>
    <row r="1175" spans="1:52"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37"/>
      <c r="AY1175" s="137"/>
      <c r="AZ1175" s="12"/>
    </row>
    <row r="1176" spans="1:52"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37"/>
      <c r="AY1176" s="137"/>
      <c r="AZ1176" s="12"/>
    </row>
    <row r="1177" spans="1:52"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37"/>
      <c r="AY1177" s="137"/>
      <c r="AZ1177" s="12"/>
    </row>
    <row r="1178" spans="1:52"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37"/>
      <c r="AY1178" s="137"/>
      <c r="AZ1178" s="12"/>
    </row>
    <row r="1179" spans="1:52"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37"/>
      <c r="AY1179" s="137"/>
      <c r="AZ1179" s="12"/>
    </row>
    <row r="1180" spans="1:52"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37"/>
      <c r="AY1180" s="137"/>
      <c r="AZ1180" s="12"/>
    </row>
    <row r="1181" spans="1:52"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37"/>
      <c r="AY1181" s="137"/>
      <c r="AZ1181" s="12"/>
    </row>
    <row r="1182" spans="1:52"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37"/>
      <c r="AX1182" s="137"/>
      <c r="AY1182" s="137"/>
      <c r="AZ1182" s="12"/>
    </row>
    <row r="1183" spans="1:52"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37"/>
      <c r="AX1183" s="137"/>
      <c r="AY1183" s="137"/>
      <c r="AZ1183" s="12"/>
    </row>
    <row r="1184" spans="1:52"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37"/>
      <c r="AX1184" s="137"/>
      <c r="AY1184" s="137"/>
      <c r="AZ1184" s="12"/>
    </row>
    <row r="1185" spans="1:52"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2"/>
    </row>
    <row r="1186" spans="1:52"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37"/>
      <c r="AX1186" s="137"/>
      <c r="AY1186" s="137"/>
      <c r="AZ1186" s="12"/>
    </row>
    <row r="1187" spans="1:52"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37"/>
      <c r="AX1187" s="137"/>
      <c r="AY1187" s="137"/>
      <c r="AZ1187" s="12"/>
    </row>
    <row r="1188" spans="1:52"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37"/>
      <c r="AX1188" s="137"/>
      <c r="AY1188" s="137"/>
      <c r="AZ1188" s="12"/>
    </row>
    <row r="1189" spans="1:52"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37"/>
      <c r="AX1189" s="137"/>
      <c r="AY1189" s="137"/>
      <c r="AZ1189" s="12"/>
    </row>
    <row r="1190" spans="1:52"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37"/>
      <c r="AX1190" s="137"/>
      <c r="AY1190" s="137"/>
      <c r="AZ1190" s="12"/>
    </row>
    <row r="1191" spans="1:52"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37"/>
      <c r="AX1191" s="137"/>
      <c r="AY1191" s="137"/>
      <c r="AZ1191" s="12"/>
    </row>
    <row r="1192" spans="1:52"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37"/>
      <c r="AX1192" s="137"/>
      <c r="AY1192" s="137"/>
      <c r="AZ1192" s="12"/>
    </row>
    <row r="1193" spans="1:52"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37"/>
      <c r="AX1193" s="137"/>
      <c r="AY1193" s="137"/>
      <c r="AZ1193" s="12"/>
    </row>
    <row r="1194" spans="1:52"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37"/>
      <c r="AX1194" s="137"/>
      <c r="AY1194" s="137"/>
      <c r="AZ1194" s="12"/>
    </row>
    <row r="1195" spans="1:52"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37"/>
      <c r="AX1195" s="137"/>
      <c r="AY1195" s="137"/>
      <c r="AZ1195" s="12"/>
    </row>
    <row r="1196" spans="1:52"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37"/>
      <c r="AX1196" s="137"/>
      <c r="AY1196" s="137"/>
      <c r="AZ1196" s="12"/>
    </row>
    <row r="1197" spans="1:52"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37"/>
      <c r="AX1197" s="137"/>
      <c r="AY1197" s="137"/>
      <c r="AZ1197" s="12"/>
    </row>
    <row r="1198" spans="1:52"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37"/>
      <c r="AX1198" s="137"/>
      <c r="AY1198" s="137"/>
      <c r="AZ1198" s="12"/>
    </row>
    <row r="1199" spans="1:52"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37"/>
      <c r="AX1199" s="137"/>
      <c r="AY1199" s="137"/>
      <c r="AZ1199" s="12"/>
    </row>
    <row r="1200" spans="1:52"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37"/>
      <c r="AX1200" s="137"/>
      <c r="AY1200" s="137"/>
      <c r="AZ1200" s="12"/>
    </row>
    <row r="1201" spans="1:52"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37"/>
      <c r="AX1201" s="137"/>
      <c r="AY1201" s="137"/>
      <c r="AZ1201" s="12"/>
    </row>
    <row r="1202" spans="1:52"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37"/>
      <c r="AX1202" s="137"/>
      <c r="AY1202" s="137"/>
      <c r="AZ1202" s="12"/>
    </row>
    <row r="1203" spans="1:52"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37"/>
      <c r="AX1203" s="137"/>
      <c r="AY1203" s="137"/>
      <c r="AZ1203" s="12"/>
    </row>
    <row r="1204" spans="1:52"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37"/>
      <c r="AX1204" s="137"/>
      <c r="AY1204" s="137"/>
      <c r="AZ1204" s="12"/>
    </row>
    <row r="1205" spans="1:52"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37"/>
      <c r="AX1205" s="137"/>
      <c r="AY1205" s="137"/>
      <c r="AZ1205" s="12"/>
    </row>
    <row r="1206" spans="1:52"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37"/>
      <c r="AX1206" s="137"/>
      <c r="AY1206" s="137"/>
      <c r="AZ1206" s="12"/>
    </row>
    <row r="1207" spans="1:52"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37"/>
      <c r="AX1207" s="137"/>
      <c r="AY1207" s="137"/>
      <c r="AZ1207" s="12"/>
    </row>
    <row r="1208" spans="1:52"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37"/>
      <c r="AX1208" s="137"/>
      <c r="AY1208" s="137"/>
      <c r="AZ1208" s="12"/>
    </row>
    <row r="1209" spans="1:52"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37"/>
      <c r="AX1209" s="137"/>
      <c r="AY1209" s="137"/>
      <c r="AZ1209" s="12"/>
    </row>
    <row r="1210" spans="1:52"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37"/>
      <c r="AX1210" s="137"/>
      <c r="AY1210" s="137"/>
      <c r="AZ1210" s="12"/>
    </row>
    <row r="1211" spans="1:52"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37"/>
      <c r="AX1211" s="137"/>
      <c r="AY1211" s="137"/>
      <c r="AZ1211" s="12"/>
    </row>
    <row r="1212" spans="1:52"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37"/>
      <c r="AX1212" s="137"/>
      <c r="AY1212" s="137"/>
      <c r="AZ1212" s="12"/>
    </row>
    <row r="1213" spans="1:52"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37"/>
      <c r="AX1213" s="137"/>
      <c r="AY1213" s="137"/>
      <c r="AZ1213" s="12"/>
    </row>
    <row r="1214" spans="1:52"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37"/>
      <c r="AX1214" s="137"/>
      <c r="AY1214" s="137"/>
      <c r="AZ1214" s="12"/>
    </row>
    <row r="1215" spans="1:52"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37"/>
      <c r="AX1215" s="137"/>
      <c r="AY1215" s="137"/>
      <c r="AZ1215" s="12"/>
    </row>
    <row r="1216" spans="1:52"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37"/>
      <c r="AX1216" s="137"/>
      <c r="AY1216" s="137"/>
      <c r="AZ1216" s="12"/>
    </row>
    <row r="1217" spans="1:52"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37"/>
      <c r="AX1217" s="137"/>
      <c r="AY1217" s="137"/>
      <c r="AZ1217" s="12"/>
    </row>
    <row r="1218" spans="1:52"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37"/>
      <c r="AX1218" s="137"/>
      <c r="AY1218" s="137"/>
      <c r="AZ1218" s="12"/>
    </row>
    <row r="1219" spans="1:52"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37"/>
      <c r="AX1219" s="137"/>
      <c r="AY1219" s="137"/>
      <c r="AZ1219" s="12"/>
    </row>
    <row r="1220" spans="1:52"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37"/>
      <c r="AX1220" s="137"/>
      <c r="AY1220" s="137"/>
      <c r="AZ1220" s="12"/>
    </row>
    <row r="1221" spans="1:52"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37"/>
      <c r="AX1221" s="137"/>
      <c r="AY1221" s="137"/>
      <c r="AZ1221" s="12"/>
    </row>
    <row r="1222" spans="1:52"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37"/>
      <c r="AX1222" s="137"/>
      <c r="AY1222" s="137"/>
      <c r="AZ1222" s="12"/>
    </row>
    <row r="1223" spans="1:52"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37"/>
      <c r="AX1223" s="137"/>
      <c r="AY1223" s="137"/>
      <c r="AZ1223" s="12"/>
    </row>
    <row r="1224" spans="1:52"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37"/>
      <c r="AX1224" s="137"/>
      <c r="AY1224" s="137"/>
      <c r="AZ1224" s="12"/>
    </row>
    <row r="1225" spans="1:52"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37"/>
      <c r="AX1225" s="137"/>
      <c r="AY1225" s="137"/>
      <c r="AZ1225" s="12"/>
    </row>
    <row r="1226" spans="1:52"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37"/>
      <c r="AX1226" s="137"/>
      <c r="AY1226" s="137"/>
      <c r="AZ1226" s="12"/>
    </row>
    <row r="1227" spans="1:52"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37"/>
      <c r="AX1227" s="137"/>
      <c r="AY1227" s="137"/>
      <c r="AZ1227" s="12"/>
    </row>
    <row r="1228" spans="1:52"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37"/>
      <c r="AX1228" s="137"/>
      <c r="AY1228" s="137"/>
      <c r="AZ1228" s="12"/>
    </row>
    <row r="1229" spans="1:52"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37"/>
      <c r="AX1229" s="137"/>
      <c r="AY1229" s="137"/>
      <c r="AZ1229" s="12"/>
    </row>
    <row r="1230" spans="1:52"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37"/>
      <c r="AX1230" s="137"/>
      <c r="AY1230" s="137"/>
      <c r="AZ1230" s="12"/>
    </row>
    <row r="1231" spans="1:52"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37"/>
      <c r="AX1231" s="137"/>
      <c r="AY1231" s="137"/>
      <c r="AZ1231" s="12"/>
    </row>
    <row r="1232" spans="1:52"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37"/>
      <c r="AX1232" s="137"/>
      <c r="AY1232" s="137"/>
      <c r="AZ1232" s="12"/>
    </row>
    <row r="1233" spans="1:52"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37"/>
      <c r="AX1233" s="137"/>
      <c r="AY1233" s="137"/>
      <c r="AZ1233" s="12"/>
    </row>
    <row r="1234" spans="1:52"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37"/>
      <c r="AX1234" s="137"/>
      <c r="AY1234" s="137"/>
      <c r="AZ1234" s="12"/>
    </row>
    <row r="1235" spans="1:52"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37"/>
      <c r="AX1235" s="137"/>
      <c r="AY1235" s="137"/>
      <c r="AZ1235" s="12"/>
    </row>
    <row r="1236" spans="1:52"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37"/>
      <c r="AX1236" s="137"/>
      <c r="AY1236" s="137"/>
      <c r="AZ1236" s="12"/>
    </row>
    <row r="1237" spans="1:52"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37"/>
      <c r="AX1237" s="137"/>
      <c r="AY1237" s="137"/>
      <c r="AZ1237" s="12"/>
    </row>
    <row r="1238" spans="1:52"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37"/>
      <c r="AX1238" s="137"/>
      <c r="AY1238" s="137"/>
      <c r="AZ1238" s="12"/>
    </row>
    <row r="1239" spans="1:52"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37"/>
      <c r="AX1239" s="137"/>
      <c r="AY1239" s="137"/>
      <c r="AZ1239" s="12"/>
    </row>
    <row r="1240" spans="1:52"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37"/>
      <c r="AX1240" s="137"/>
      <c r="AY1240" s="137"/>
      <c r="AZ1240" s="12"/>
    </row>
    <row r="1241" spans="1:52"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37"/>
      <c r="AX1241" s="137"/>
      <c r="AY1241" s="137"/>
      <c r="AZ1241" s="12"/>
    </row>
    <row r="1242" spans="1:52"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37"/>
      <c r="AX1242" s="137"/>
      <c r="AY1242" s="137"/>
      <c r="AZ1242" s="12"/>
    </row>
    <row r="1243" spans="1:52"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37"/>
      <c r="AX1243" s="137"/>
      <c r="AY1243" s="137"/>
      <c r="AZ1243" s="12"/>
    </row>
    <row r="1244" spans="1:52"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37"/>
      <c r="AX1244" s="137"/>
      <c r="AY1244" s="137"/>
      <c r="AZ1244" s="12"/>
    </row>
    <row r="1245" spans="1:52"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37"/>
      <c r="AX1245" s="137"/>
      <c r="AY1245" s="137"/>
      <c r="AZ1245" s="12"/>
    </row>
    <row r="1246" spans="1:52"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37"/>
      <c r="AX1246" s="137"/>
      <c r="AY1246" s="137"/>
      <c r="AZ1246" s="12"/>
    </row>
    <row r="1247" spans="1:52"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37"/>
      <c r="AX1247" s="137"/>
      <c r="AY1247" s="137"/>
      <c r="AZ1247" s="12"/>
    </row>
    <row r="1248" spans="1:52"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37"/>
      <c r="AX1248" s="137"/>
      <c r="AY1248" s="137"/>
      <c r="AZ1248" s="12"/>
    </row>
    <row r="1249" spans="1:52"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37"/>
      <c r="AX1249" s="137"/>
      <c r="AY1249" s="137"/>
      <c r="AZ1249" s="12"/>
    </row>
    <row r="1250" spans="1:52"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37"/>
      <c r="AX1250" s="137"/>
      <c r="AY1250" s="137"/>
      <c r="AZ1250" s="12"/>
    </row>
    <row r="1251" spans="1:52"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37"/>
      <c r="AX1251" s="137"/>
      <c r="AY1251" s="137"/>
      <c r="AZ1251" s="12"/>
    </row>
    <row r="1252" spans="1:52"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37"/>
      <c r="AX1252" s="137"/>
      <c r="AY1252" s="137"/>
      <c r="AZ1252" s="12"/>
    </row>
    <row r="1253" spans="1:52"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37"/>
      <c r="AX1253" s="137"/>
      <c r="AY1253" s="137"/>
      <c r="AZ1253" s="12"/>
    </row>
    <row r="1254" spans="1:52"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37"/>
      <c r="AX1254" s="137"/>
      <c r="AY1254" s="137"/>
      <c r="AZ1254" s="12"/>
    </row>
    <row r="1255" spans="1:52"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37"/>
      <c r="AX1255" s="137"/>
      <c r="AY1255" s="137"/>
      <c r="AZ1255" s="12"/>
    </row>
    <row r="1256" spans="1:52"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37"/>
      <c r="AX1256" s="137"/>
      <c r="AY1256" s="137"/>
      <c r="AZ1256" s="12"/>
    </row>
    <row r="1257" spans="1:52"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37"/>
      <c r="AX1257" s="137"/>
      <c r="AY1257" s="137"/>
      <c r="AZ1257" s="12"/>
    </row>
    <row r="1258" spans="1:52"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37"/>
      <c r="AX1258" s="137"/>
      <c r="AY1258" s="137"/>
      <c r="AZ1258" s="12"/>
    </row>
    <row r="1259" spans="1:52"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37"/>
      <c r="AX1259" s="137"/>
      <c r="AY1259" s="137"/>
      <c r="AZ1259" s="12"/>
    </row>
    <row r="1260" spans="1:52"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37"/>
      <c r="AX1260" s="137"/>
      <c r="AY1260" s="137"/>
      <c r="AZ1260" s="12"/>
    </row>
    <row r="1261" spans="1:52"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37"/>
      <c r="AX1261" s="137"/>
      <c r="AY1261" s="137"/>
      <c r="AZ1261" s="12"/>
    </row>
    <row r="1262" spans="1:52"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37"/>
      <c r="AY1262" s="137"/>
      <c r="AZ1262" s="12"/>
    </row>
    <row r="1263" spans="1:52"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37"/>
      <c r="AX1263" s="137"/>
      <c r="AY1263" s="137"/>
      <c r="AZ1263" s="12"/>
    </row>
    <row r="1264" spans="1:52"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37"/>
      <c r="AX1264" s="137"/>
      <c r="AY1264" s="137"/>
      <c r="AZ1264" s="12"/>
    </row>
    <row r="1265" spans="1:52"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37"/>
      <c r="AX1265" s="137"/>
      <c r="AY1265" s="137"/>
      <c r="AZ1265" s="12"/>
    </row>
    <row r="1266" spans="1:52"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37"/>
      <c r="AX1266" s="137"/>
      <c r="AY1266" s="137"/>
      <c r="AZ1266" s="12"/>
    </row>
    <row r="1267" spans="1:52"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37"/>
      <c r="AX1267" s="137"/>
      <c r="AY1267" s="137"/>
      <c r="AZ1267" s="12"/>
    </row>
    <row r="1268" spans="1:52"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37"/>
      <c r="AX1268" s="137"/>
      <c r="AY1268" s="137"/>
      <c r="AZ1268" s="12"/>
    </row>
    <row r="1269" spans="1:52"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37"/>
      <c r="AX1269" s="137"/>
      <c r="AY1269" s="137"/>
      <c r="AZ1269" s="12"/>
    </row>
    <row r="1270" spans="1:52"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37"/>
      <c r="AX1270" s="137"/>
      <c r="AY1270" s="137"/>
      <c r="AZ1270" s="12"/>
    </row>
    <row r="1271" spans="1:52"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37"/>
      <c r="AX1271" s="137"/>
      <c r="AY1271" s="137"/>
      <c r="AZ1271" s="12"/>
    </row>
    <row r="1272" spans="1:52"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37"/>
      <c r="AX1272" s="137"/>
      <c r="AY1272" s="137"/>
      <c r="AZ1272" s="12"/>
    </row>
    <row r="1273" spans="1:52"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37"/>
      <c r="AX1273" s="137"/>
      <c r="AY1273" s="137"/>
      <c r="AZ1273" s="12"/>
    </row>
    <row r="1274" spans="1:52"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37"/>
      <c r="AX1274" s="137"/>
      <c r="AY1274" s="137"/>
      <c r="AZ1274" s="12"/>
    </row>
    <row r="1275" spans="1:52"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37"/>
      <c r="AX1275" s="137"/>
      <c r="AY1275" s="137"/>
      <c r="AZ1275" s="12"/>
    </row>
    <row r="1276" spans="1:52"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37"/>
      <c r="AX1276" s="137"/>
      <c r="AY1276" s="137"/>
      <c r="AZ1276" s="12"/>
    </row>
    <row r="1277" spans="1:52"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37"/>
      <c r="AX1277" s="137"/>
      <c r="AY1277" s="137"/>
      <c r="AZ1277" s="12"/>
    </row>
    <row r="1278" spans="1:52"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37"/>
      <c r="AX1278" s="137"/>
      <c r="AY1278" s="137"/>
      <c r="AZ1278" s="12"/>
    </row>
    <row r="1279" spans="1:52"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37"/>
      <c r="AX1279" s="137"/>
      <c r="AY1279" s="137"/>
      <c r="AZ1279" s="12"/>
    </row>
    <row r="1280" spans="1:52"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37"/>
      <c r="AX1280" s="137"/>
      <c r="AY1280" s="137"/>
      <c r="AZ1280" s="12"/>
    </row>
    <row r="1281" spans="1:52"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37"/>
      <c r="AX1281" s="137"/>
      <c r="AY1281" s="137"/>
      <c r="AZ1281" s="12"/>
    </row>
    <row r="1282" spans="1:52"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37"/>
      <c r="AX1282" s="137"/>
      <c r="AY1282" s="137"/>
      <c r="AZ1282" s="12"/>
    </row>
    <row r="1283" spans="1:52"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37"/>
      <c r="AX1283" s="137"/>
      <c r="AY1283" s="137"/>
      <c r="AZ1283" s="12"/>
    </row>
    <row r="1284" spans="1:52"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37"/>
      <c r="AX1284" s="137"/>
      <c r="AY1284" s="137"/>
      <c r="AZ1284" s="12"/>
    </row>
    <row r="1285" spans="1:52"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37"/>
      <c r="AX1285" s="137"/>
      <c r="AY1285" s="137"/>
      <c r="AZ1285" s="12"/>
    </row>
    <row r="1286" spans="1:52"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37"/>
      <c r="AX1286" s="137"/>
      <c r="AY1286" s="137"/>
      <c r="AZ1286" s="12"/>
    </row>
    <row r="1287" spans="1:52"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37"/>
      <c r="AX1287" s="137"/>
      <c r="AY1287" s="137"/>
      <c r="AZ1287" s="12"/>
    </row>
    <row r="1288" spans="1:52"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37"/>
      <c r="AX1288" s="137"/>
      <c r="AY1288" s="137"/>
      <c r="AZ1288" s="12"/>
    </row>
    <row r="1289" spans="1:52"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37"/>
      <c r="AX1289" s="137"/>
      <c r="AY1289" s="137"/>
      <c r="AZ1289" s="12"/>
    </row>
    <row r="1290" spans="1:52"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37"/>
      <c r="AX1290" s="137"/>
      <c r="AY1290" s="137"/>
      <c r="AZ1290" s="12"/>
    </row>
    <row r="1291" spans="1:52"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37"/>
      <c r="AX1291" s="137"/>
      <c r="AY1291" s="137"/>
      <c r="AZ1291" s="12"/>
    </row>
    <row r="1292" spans="1:52"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37"/>
      <c r="AX1292" s="137"/>
      <c r="AY1292" s="137"/>
      <c r="AZ1292" s="12"/>
    </row>
    <row r="1293" spans="1:52"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37"/>
      <c r="AX1293" s="137"/>
      <c r="AY1293" s="137"/>
      <c r="AZ1293" s="12"/>
    </row>
    <row r="1294" spans="1:52"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37"/>
      <c r="AX1294" s="137"/>
      <c r="AY1294" s="137"/>
      <c r="AZ1294" s="12"/>
    </row>
    <row r="1295" spans="1:52"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37"/>
      <c r="AX1295" s="137"/>
      <c r="AY1295" s="137"/>
      <c r="AZ1295" s="12"/>
    </row>
    <row r="1296" spans="1:52"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37"/>
      <c r="AX1296" s="137"/>
      <c r="AY1296" s="137"/>
      <c r="AZ1296" s="12"/>
    </row>
    <row r="1297" spans="1:52"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37"/>
      <c r="AX1297" s="137"/>
      <c r="AY1297" s="137"/>
      <c r="AZ1297" s="12"/>
    </row>
    <row r="1298" spans="1:52"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37"/>
      <c r="AX1298" s="137"/>
      <c r="AY1298" s="137"/>
      <c r="AZ1298" s="12"/>
    </row>
    <row r="1299" spans="1:52"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37"/>
      <c r="AX1299" s="137"/>
      <c r="AY1299" s="137"/>
      <c r="AZ1299" s="12"/>
    </row>
    <row r="1300" spans="1:52"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37"/>
      <c r="AX1300" s="137"/>
      <c r="AY1300" s="137"/>
      <c r="AZ1300" s="12"/>
    </row>
    <row r="1301" spans="1:52"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37"/>
      <c r="AX1301" s="137"/>
      <c r="AY1301" s="137"/>
      <c r="AZ1301" s="12"/>
    </row>
    <row r="1302" spans="1:52"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37"/>
      <c r="AX1302" s="137"/>
      <c r="AY1302" s="137"/>
      <c r="AZ1302" s="12"/>
    </row>
    <row r="1303" spans="1:52"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37"/>
      <c r="AX1303" s="137"/>
      <c r="AY1303" s="137"/>
      <c r="AZ1303" s="12"/>
    </row>
    <row r="1304" spans="1:52"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37"/>
      <c r="AX1304" s="137"/>
      <c r="AY1304" s="137"/>
      <c r="AZ1304" s="12"/>
    </row>
    <row r="1305" spans="1:52"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37"/>
      <c r="AX1305" s="137"/>
      <c r="AY1305" s="137"/>
      <c r="AZ1305" s="12"/>
    </row>
    <row r="1306" spans="1:52"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37"/>
      <c r="AX1306" s="137"/>
      <c r="AY1306" s="137"/>
      <c r="AZ1306" s="12"/>
    </row>
    <row r="1307" spans="1:52"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37"/>
      <c r="AX1307" s="137"/>
      <c r="AY1307" s="137"/>
      <c r="AZ1307" s="12"/>
    </row>
    <row r="1308" spans="1:52"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37"/>
      <c r="AX1308" s="137"/>
      <c r="AY1308" s="137"/>
      <c r="AZ1308" s="12"/>
    </row>
    <row r="1309" spans="1:52"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37"/>
      <c r="AX1309" s="137"/>
      <c r="AY1309" s="137"/>
      <c r="AZ1309" s="12"/>
    </row>
    <row r="1310" spans="1:52"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37"/>
      <c r="AX1310" s="137"/>
      <c r="AY1310" s="137"/>
      <c r="AZ1310" s="12"/>
    </row>
    <row r="1311" spans="1:52"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37"/>
      <c r="AX1311" s="137"/>
      <c r="AY1311" s="137"/>
      <c r="AZ1311" s="12"/>
    </row>
    <row r="1312" spans="1:52"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37"/>
      <c r="AX1312" s="137"/>
      <c r="AY1312" s="137"/>
      <c r="AZ1312" s="12"/>
    </row>
    <row r="1313" spans="1:52"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37"/>
      <c r="AX1313" s="137"/>
      <c r="AY1313" s="137"/>
      <c r="AZ1313" s="12"/>
    </row>
    <row r="1314" spans="1:52"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37"/>
      <c r="AX1314" s="137"/>
      <c r="AY1314" s="137"/>
      <c r="AZ1314" s="12"/>
    </row>
    <row r="1315" spans="1:52"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37"/>
      <c r="AX1315" s="137"/>
      <c r="AY1315" s="137"/>
      <c r="AZ1315" s="12"/>
    </row>
    <row r="1316" spans="1:52"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37"/>
      <c r="AX1316" s="137"/>
      <c r="AY1316" s="137"/>
      <c r="AZ1316" s="12"/>
    </row>
    <row r="1317" spans="1:52"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37"/>
      <c r="AX1317" s="137"/>
      <c r="AY1317" s="137"/>
      <c r="AZ1317" s="12"/>
    </row>
    <row r="1318" spans="1:52"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37"/>
      <c r="AX1318" s="137"/>
      <c r="AY1318" s="137"/>
      <c r="AZ1318" s="12"/>
    </row>
    <row r="1319" spans="1:52"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37"/>
      <c r="AX1319" s="137"/>
      <c r="AY1319" s="137"/>
      <c r="AZ1319" s="12"/>
    </row>
    <row r="1320" spans="1:52"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37"/>
      <c r="AX1320" s="137"/>
      <c r="AY1320" s="137"/>
      <c r="AZ1320" s="12"/>
    </row>
    <row r="1321" spans="1:52"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37"/>
      <c r="AX1321" s="137"/>
      <c r="AY1321" s="137"/>
      <c r="AZ1321" s="12"/>
    </row>
    <row r="1322" spans="1:52"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37"/>
      <c r="AX1322" s="137"/>
      <c r="AY1322" s="137"/>
      <c r="AZ1322" s="12"/>
    </row>
    <row r="1323" spans="1:52"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37"/>
      <c r="AX1323" s="137"/>
      <c r="AY1323" s="137"/>
      <c r="AZ1323" s="12"/>
    </row>
    <row r="1324" spans="1:52"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37"/>
      <c r="AX1324" s="137"/>
      <c r="AY1324" s="137"/>
      <c r="AZ1324" s="12"/>
    </row>
    <row r="1325" spans="1:52"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37"/>
      <c r="AX1325" s="137"/>
      <c r="AY1325" s="137"/>
      <c r="AZ1325" s="12"/>
    </row>
    <row r="1326" spans="1:52"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37"/>
      <c r="AX1326" s="137"/>
      <c r="AY1326" s="137"/>
      <c r="AZ1326" s="12"/>
    </row>
    <row r="1327" spans="1:52"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37"/>
      <c r="AX1327" s="137"/>
      <c r="AY1327" s="137"/>
      <c r="AZ1327" s="12"/>
    </row>
    <row r="1328" spans="1:52"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37"/>
      <c r="AX1328" s="137"/>
      <c r="AY1328" s="137"/>
      <c r="AZ1328" s="12"/>
    </row>
    <row r="1329" spans="1:52"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37"/>
      <c r="AX1329" s="137"/>
      <c r="AY1329" s="137"/>
      <c r="AZ1329" s="12"/>
    </row>
    <row r="1330" spans="1:52"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37"/>
      <c r="AX1330" s="137"/>
      <c r="AY1330" s="137"/>
      <c r="AZ1330" s="12"/>
    </row>
    <row r="1331" spans="1:52"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37"/>
      <c r="AX1331" s="137"/>
      <c r="AY1331" s="137"/>
      <c r="AZ1331" s="12"/>
    </row>
    <row r="1332" spans="1:52"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37"/>
      <c r="AX1332" s="137"/>
      <c r="AY1332" s="137"/>
      <c r="AZ1332" s="12"/>
    </row>
    <row r="1333" spans="1:52"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37"/>
      <c r="AX1333" s="137"/>
      <c r="AY1333" s="137"/>
      <c r="AZ1333" s="12"/>
    </row>
    <row r="1334" spans="1:52"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37"/>
      <c r="AX1334" s="137"/>
      <c r="AY1334" s="137"/>
      <c r="AZ1334" s="12"/>
    </row>
    <row r="1335" spans="1:52"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37"/>
      <c r="AX1335" s="137"/>
      <c r="AY1335" s="137"/>
      <c r="AZ1335" s="12"/>
    </row>
    <row r="1336" spans="1:52"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37"/>
      <c r="AX1336" s="137"/>
      <c r="AY1336" s="137"/>
      <c r="AZ1336" s="12"/>
    </row>
    <row r="1337" spans="1:52"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37"/>
      <c r="AX1337" s="137"/>
      <c r="AY1337" s="137"/>
      <c r="AZ1337" s="12"/>
    </row>
    <row r="1338" spans="1:52"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37"/>
      <c r="AX1338" s="137"/>
      <c r="AY1338" s="137"/>
      <c r="AZ1338" s="12"/>
    </row>
    <row r="1339" spans="1:52"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37"/>
      <c r="AX1339" s="137"/>
      <c r="AY1339" s="137"/>
      <c r="AZ1339" s="12"/>
    </row>
    <row r="1340" spans="1:52"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37"/>
      <c r="AX1340" s="137"/>
      <c r="AY1340" s="137"/>
      <c r="AZ1340" s="12"/>
    </row>
    <row r="1341" spans="1:52"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37"/>
      <c r="AX1341" s="137"/>
      <c r="AY1341" s="137"/>
      <c r="AZ1341" s="12"/>
    </row>
    <row r="1342" spans="1:52"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37"/>
      <c r="AX1342" s="137"/>
      <c r="AY1342" s="137"/>
      <c r="AZ1342" s="12"/>
    </row>
    <row r="1343" spans="1:52"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37"/>
      <c r="AX1343" s="137"/>
      <c r="AY1343" s="137"/>
      <c r="AZ1343" s="12"/>
    </row>
    <row r="1344" spans="1:52"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37"/>
      <c r="AX1344" s="137"/>
      <c r="AY1344" s="137"/>
      <c r="AZ1344" s="12"/>
    </row>
    <row r="1345" spans="1:52"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37"/>
      <c r="AX1345" s="137"/>
      <c r="AY1345" s="137"/>
      <c r="AZ1345" s="12"/>
    </row>
    <row r="1346" spans="1:52"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37"/>
      <c r="AX1346" s="137"/>
      <c r="AY1346" s="137"/>
      <c r="AZ1346" s="12"/>
    </row>
    <row r="1347" spans="1:52"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37"/>
      <c r="AX1347" s="137"/>
      <c r="AY1347" s="137"/>
      <c r="AZ1347" s="12"/>
    </row>
    <row r="1348" spans="1:52"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37"/>
      <c r="AX1348" s="137"/>
      <c r="AY1348" s="137"/>
      <c r="AZ1348" s="12"/>
    </row>
    <row r="1349" spans="1:52"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37"/>
      <c r="AX1349" s="137"/>
      <c r="AY1349" s="137"/>
      <c r="AZ1349" s="12"/>
    </row>
    <row r="1350" spans="1:52"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37"/>
      <c r="AX1350" s="137"/>
      <c r="AY1350" s="137"/>
      <c r="AZ1350" s="12"/>
    </row>
    <row r="1351" spans="1:52"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37"/>
      <c r="AX1351" s="137"/>
      <c r="AY1351" s="137"/>
      <c r="AZ1351" s="12"/>
    </row>
    <row r="1352" spans="1:52"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37"/>
      <c r="AX1352" s="137"/>
      <c r="AY1352" s="137"/>
      <c r="AZ1352" s="12"/>
    </row>
    <row r="1353" spans="1:52"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37"/>
      <c r="AX1353" s="137"/>
      <c r="AY1353" s="137"/>
      <c r="AZ1353" s="12"/>
    </row>
    <row r="1354" spans="1:52"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37"/>
      <c r="AX1354" s="137"/>
      <c r="AY1354" s="137"/>
      <c r="AZ1354" s="12"/>
    </row>
    <row r="1355" spans="1:52"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37"/>
      <c r="AX1355" s="137"/>
      <c r="AY1355" s="137"/>
      <c r="AZ1355" s="12"/>
    </row>
    <row r="1356" spans="1:52"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37"/>
      <c r="AX1356" s="137"/>
      <c r="AY1356" s="137"/>
      <c r="AZ1356" s="12"/>
    </row>
    <row r="1357" spans="1:52"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37"/>
      <c r="AX1357" s="137"/>
      <c r="AY1357" s="137"/>
      <c r="AZ1357" s="12"/>
    </row>
    <row r="1358" spans="1:52"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37"/>
      <c r="AX1358" s="137"/>
      <c r="AY1358" s="137"/>
      <c r="AZ1358" s="12"/>
    </row>
    <row r="1359" spans="1:52"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37"/>
      <c r="AX1359" s="137"/>
      <c r="AY1359" s="137"/>
      <c r="AZ1359" s="12"/>
    </row>
    <row r="1360" spans="1:52"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37"/>
      <c r="AX1360" s="137"/>
      <c r="AY1360" s="137"/>
      <c r="AZ1360" s="12"/>
    </row>
    <row r="1361" spans="1:52"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37"/>
      <c r="AX1361" s="137"/>
      <c r="AY1361" s="137"/>
      <c r="AZ1361" s="12"/>
    </row>
    <row r="1362" spans="1:52"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37"/>
      <c r="AX1362" s="137"/>
      <c r="AY1362" s="137"/>
      <c r="AZ1362" s="12"/>
    </row>
    <row r="1363" spans="1:52"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37"/>
      <c r="AX1363" s="137"/>
      <c r="AY1363" s="137"/>
      <c r="AZ1363" s="12"/>
    </row>
    <row r="1364" spans="1:52"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37"/>
      <c r="AX1364" s="137"/>
      <c r="AY1364" s="137"/>
      <c r="AZ1364" s="12"/>
    </row>
    <row r="1365" spans="1:52"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37"/>
      <c r="AX1365" s="137"/>
      <c r="AY1365" s="137"/>
      <c r="AZ1365" s="12"/>
    </row>
    <row r="1366" spans="1:52"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37"/>
      <c r="AX1366" s="137"/>
      <c r="AY1366" s="137"/>
      <c r="AZ1366" s="12"/>
    </row>
    <row r="1367" spans="1:52"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37"/>
      <c r="AX1367" s="137"/>
      <c r="AY1367" s="137"/>
      <c r="AZ1367" s="12"/>
    </row>
    <row r="1368" spans="1:52"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37"/>
      <c r="AX1368" s="137"/>
      <c r="AY1368" s="137"/>
      <c r="AZ1368" s="12"/>
    </row>
    <row r="1369" spans="1:52"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37"/>
      <c r="AX1369" s="137"/>
      <c r="AY1369" s="137"/>
      <c r="AZ1369" s="12"/>
    </row>
    <row r="1370" spans="1:52"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37"/>
      <c r="AX1370" s="137"/>
      <c r="AY1370" s="137"/>
      <c r="AZ1370" s="12"/>
    </row>
    <row r="1371" spans="1:52"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37"/>
      <c r="AX1371" s="137"/>
      <c r="AY1371" s="137"/>
      <c r="AZ1371" s="12"/>
    </row>
    <row r="1372" spans="1:52"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37"/>
      <c r="AX1372" s="137"/>
      <c r="AY1372" s="137"/>
      <c r="AZ1372" s="12"/>
    </row>
    <row r="1373" spans="1:52"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37"/>
      <c r="AX1373" s="137"/>
      <c r="AY1373" s="137"/>
      <c r="AZ1373" s="12"/>
    </row>
    <row r="1374" spans="1:52"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37"/>
      <c r="AX1374" s="137"/>
      <c r="AY1374" s="137"/>
      <c r="AZ1374" s="12"/>
    </row>
    <row r="1375" spans="1:52"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37"/>
      <c r="AX1375" s="137"/>
      <c r="AY1375" s="137"/>
      <c r="AZ1375" s="12"/>
    </row>
    <row r="1376" spans="1:52"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37"/>
      <c r="AX1376" s="137"/>
      <c r="AY1376" s="137"/>
      <c r="AZ1376" s="12"/>
    </row>
    <row r="1377" spans="1:52"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37"/>
      <c r="AX1377" s="137"/>
      <c r="AY1377" s="137"/>
      <c r="AZ1377" s="12"/>
    </row>
    <row r="1378" spans="1:52"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37"/>
      <c r="AX1378" s="137"/>
      <c r="AY1378" s="137"/>
      <c r="AZ1378" s="12"/>
    </row>
    <row r="1379" spans="1:52"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37"/>
      <c r="AX1379" s="137"/>
      <c r="AY1379" s="137"/>
      <c r="AZ1379" s="12"/>
    </row>
    <row r="1380" spans="1:52"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37"/>
      <c r="AX1380" s="137"/>
      <c r="AY1380" s="137"/>
      <c r="AZ1380" s="12"/>
    </row>
    <row r="1381" spans="1:52"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37"/>
      <c r="AX1381" s="137"/>
      <c r="AY1381" s="137"/>
      <c r="AZ1381" s="12"/>
    </row>
    <row r="1382" spans="1:52"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37"/>
      <c r="AX1382" s="137"/>
      <c r="AY1382" s="137"/>
      <c r="AZ1382" s="12"/>
    </row>
    <row r="1383" spans="1:52"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37"/>
      <c r="AX1383" s="137"/>
      <c r="AY1383" s="137"/>
      <c r="AZ1383" s="12"/>
    </row>
    <row r="1384" spans="1:52"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37"/>
      <c r="AX1384" s="137"/>
      <c r="AY1384" s="137"/>
      <c r="AZ1384" s="12"/>
    </row>
    <row r="1385" spans="1:52"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37"/>
      <c r="AX1385" s="137"/>
      <c r="AY1385" s="137"/>
      <c r="AZ1385" s="12"/>
    </row>
    <row r="1386" spans="1:52"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37"/>
      <c r="AX1386" s="137"/>
      <c r="AY1386" s="137"/>
      <c r="AZ1386" s="12"/>
    </row>
    <row r="1387" spans="1:52"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37"/>
      <c r="AX1387" s="137"/>
      <c r="AY1387" s="137"/>
      <c r="AZ1387" s="12"/>
    </row>
    <row r="1388" spans="1:52"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37"/>
      <c r="AX1388" s="137"/>
      <c r="AY1388" s="137"/>
      <c r="AZ1388" s="12"/>
    </row>
    <row r="1389" spans="1:52"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37"/>
      <c r="AX1389" s="137"/>
      <c r="AY1389" s="137"/>
      <c r="AZ1389" s="12"/>
    </row>
    <row r="1390" spans="1:52"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37"/>
      <c r="AX1390" s="137"/>
      <c r="AY1390" s="137"/>
      <c r="AZ1390" s="12"/>
    </row>
    <row r="1391" spans="1:52"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37"/>
      <c r="AX1391" s="137"/>
      <c r="AY1391" s="137"/>
      <c r="AZ1391" s="12"/>
    </row>
    <row r="1392" spans="1:52"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37"/>
      <c r="AX1392" s="137"/>
      <c r="AY1392" s="137"/>
      <c r="AZ1392" s="12"/>
    </row>
    <row r="1393" spans="1:52"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37"/>
      <c r="AX1393" s="137"/>
      <c r="AY1393" s="137"/>
      <c r="AZ1393" s="12"/>
    </row>
    <row r="1394" spans="1:52"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37"/>
      <c r="AX1394" s="137"/>
      <c r="AY1394" s="137"/>
      <c r="AZ1394" s="12"/>
    </row>
    <row r="1395" spans="1:52"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37"/>
      <c r="AX1395" s="137"/>
      <c r="AY1395" s="137"/>
      <c r="AZ1395" s="12"/>
    </row>
    <row r="1396" spans="1:52"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37"/>
      <c r="AX1396" s="137"/>
      <c r="AY1396" s="137"/>
      <c r="AZ1396" s="12"/>
    </row>
    <row r="1397" spans="1:52"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37"/>
      <c r="AX1397" s="137"/>
      <c r="AY1397" s="137"/>
      <c r="AZ1397" s="12"/>
    </row>
    <row r="1398" spans="1:52"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37"/>
      <c r="AX1398" s="137"/>
      <c r="AY1398" s="137"/>
      <c r="AZ1398" s="12"/>
    </row>
    <row r="1399" spans="1:52"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37"/>
      <c r="AX1399" s="137"/>
      <c r="AY1399" s="137"/>
      <c r="AZ1399" s="12"/>
    </row>
    <row r="1400" spans="1:52"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37"/>
      <c r="AX1400" s="137"/>
      <c r="AY1400" s="137"/>
      <c r="AZ1400" s="12"/>
    </row>
    <row r="1401" spans="1:52"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37"/>
      <c r="AX1401" s="137"/>
      <c r="AY1401" s="137"/>
      <c r="AZ1401" s="12"/>
    </row>
    <row r="1402" spans="1:52"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37"/>
      <c r="AX1402" s="137"/>
      <c r="AY1402" s="137"/>
      <c r="AZ1402" s="12"/>
    </row>
    <row r="1403" spans="1:52"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37"/>
      <c r="AX1403" s="137"/>
      <c r="AY1403" s="137"/>
      <c r="AZ1403" s="12"/>
    </row>
    <row r="1404" spans="1:52"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37"/>
      <c r="AX1404" s="137"/>
      <c r="AY1404" s="137"/>
      <c r="AZ1404" s="12"/>
    </row>
    <row r="1405" spans="1:52"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37"/>
      <c r="AX1405" s="137"/>
      <c r="AY1405" s="137"/>
      <c r="AZ1405" s="12"/>
    </row>
    <row r="1406" spans="1:52"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37"/>
      <c r="AX1406" s="137"/>
      <c r="AY1406" s="137"/>
      <c r="AZ1406" s="12"/>
    </row>
    <row r="1407" spans="1:52"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37"/>
      <c r="AX1407" s="137"/>
      <c r="AY1407" s="137"/>
      <c r="AZ1407" s="12"/>
    </row>
    <row r="1408" spans="1:52"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37"/>
      <c r="AX1408" s="137"/>
      <c r="AY1408" s="137"/>
      <c r="AZ1408" s="12"/>
    </row>
    <row r="1409" spans="1:52"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37"/>
      <c r="AX1409" s="137"/>
      <c r="AY1409" s="137"/>
      <c r="AZ1409" s="12"/>
    </row>
    <row r="1410" spans="1:52"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37"/>
      <c r="AX1410" s="137"/>
      <c r="AY1410" s="137"/>
      <c r="AZ1410" s="12"/>
    </row>
    <row r="1411" spans="1:52"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37"/>
      <c r="AX1411" s="137"/>
      <c r="AY1411" s="137"/>
      <c r="AZ1411" s="12"/>
    </row>
    <row r="1412" spans="1:52"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37"/>
      <c r="AX1412" s="137"/>
      <c r="AY1412" s="137"/>
      <c r="AZ1412" s="12"/>
    </row>
    <row r="1413" spans="1:52"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37"/>
      <c r="AX1413" s="137"/>
      <c r="AY1413" s="137"/>
      <c r="AZ1413" s="12"/>
    </row>
    <row r="1414" spans="1:52"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37"/>
      <c r="AX1414" s="137"/>
      <c r="AY1414" s="137"/>
      <c r="AZ1414" s="12"/>
    </row>
    <row r="1415" spans="1:52"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37"/>
      <c r="AX1415" s="137"/>
      <c r="AY1415" s="137"/>
      <c r="AZ1415" s="12"/>
    </row>
    <row r="1416" spans="1:52"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37"/>
      <c r="AX1416" s="137"/>
      <c r="AY1416" s="137"/>
      <c r="AZ1416" s="12"/>
    </row>
    <row r="1417" spans="1:52"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37"/>
      <c r="AX1417" s="137"/>
      <c r="AY1417" s="137"/>
      <c r="AZ1417" s="12"/>
    </row>
    <row r="1418" spans="1:52"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37"/>
      <c r="AX1418" s="137"/>
      <c r="AY1418" s="137"/>
      <c r="AZ1418" s="12"/>
    </row>
    <row r="1419" spans="1:52"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37"/>
      <c r="AX1419" s="137"/>
      <c r="AY1419" s="137"/>
      <c r="AZ1419" s="12"/>
    </row>
    <row r="1420" spans="1:52"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37"/>
      <c r="AX1420" s="137"/>
      <c r="AY1420" s="137"/>
      <c r="AZ1420" s="12"/>
    </row>
    <row r="1421" spans="1:52"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37"/>
      <c r="AX1421" s="137"/>
      <c r="AY1421" s="137"/>
      <c r="AZ1421" s="12"/>
    </row>
    <row r="1422" spans="1:52"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37"/>
      <c r="AX1422" s="137"/>
      <c r="AY1422" s="137"/>
      <c r="AZ1422" s="12"/>
    </row>
    <row r="1423" spans="1:52"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37"/>
      <c r="AX1423" s="137"/>
      <c r="AY1423" s="137"/>
      <c r="AZ1423" s="12"/>
    </row>
    <row r="1424" spans="1:52"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37"/>
      <c r="AX1424" s="137"/>
      <c r="AY1424" s="137"/>
      <c r="AZ1424" s="12"/>
    </row>
    <row r="1425" spans="1:52"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37"/>
      <c r="AX1425" s="137"/>
      <c r="AY1425" s="137"/>
      <c r="AZ1425" s="12"/>
    </row>
    <row r="1426" spans="1:52"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37"/>
      <c r="AX1426" s="137"/>
      <c r="AY1426" s="137"/>
      <c r="AZ1426" s="12"/>
    </row>
    <row r="1427" spans="1:52"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37"/>
      <c r="AX1427" s="137"/>
      <c r="AY1427" s="137"/>
      <c r="AZ1427" s="12"/>
    </row>
    <row r="1428" spans="1:52"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37"/>
      <c r="AX1428" s="137"/>
      <c r="AY1428" s="137"/>
      <c r="AZ1428" s="12"/>
    </row>
    <row r="1429" spans="1:52"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37"/>
      <c r="AX1429" s="137"/>
      <c r="AY1429" s="137"/>
      <c r="AZ1429" s="12"/>
    </row>
    <row r="1430" spans="1:52"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37"/>
      <c r="AX1430" s="137"/>
      <c r="AY1430" s="137"/>
      <c r="AZ1430" s="12"/>
    </row>
    <row r="1431" spans="1:52"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37"/>
      <c r="AX1431" s="137"/>
      <c r="AY1431" s="137"/>
      <c r="AZ1431" s="12"/>
    </row>
    <row r="1432" spans="1:52"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37"/>
      <c r="AX1432" s="137"/>
      <c r="AY1432" s="137"/>
      <c r="AZ1432" s="12"/>
    </row>
    <row r="1433" spans="1:52"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37"/>
      <c r="AX1433" s="137"/>
      <c r="AY1433" s="137"/>
      <c r="AZ1433" s="12"/>
    </row>
    <row r="1434" spans="1:52"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37"/>
      <c r="AX1434" s="137"/>
      <c r="AY1434" s="137"/>
      <c r="AZ1434" s="12"/>
    </row>
    <row r="1435" spans="1:52"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37"/>
      <c r="AX1435" s="137"/>
      <c r="AY1435" s="137"/>
      <c r="AZ1435" s="12"/>
    </row>
    <row r="1436" spans="1:52"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37"/>
      <c r="AX1436" s="137"/>
      <c r="AY1436" s="137"/>
      <c r="AZ1436" s="12"/>
    </row>
    <row r="1437" spans="1:52"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37"/>
      <c r="AX1437" s="137"/>
      <c r="AY1437" s="137"/>
      <c r="AZ1437" s="12"/>
    </row>
    <row r="1438" spans="1:52"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37"/>
      <c r="AX1438" s="137"/>
      <c r="AY1438" s="137"/>
      <c r="AZ1438" s="12"/>
    </row>
    <row r="1439" spans="1:52"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37"/>
      <c r="AX1439" s="137"/>
      <c r="AY1439" s="137"/>
      <c r="AZ1439" s="12"/>
    </row>
    <row r="1440" spans="1:52"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37"/>
      <c r="AX1440" s="137"/>
      <c r="AY1440" s="137"/>
      <c r="AZ1440" s="12"/>
    </row>
    <row r="1441" spans="1:52"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37"/>
      <c r="AX1441" s="137"/>
      <c r="AY1441" s="137"/>
      <c r="AZ1441" s="12"/>
    </row>
    <row r="1442" spans="1:52"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37"/>
      <c r="AX1442" s="137"/>
      <c r="AY1442" s="137"/>
      <c r="AZ1442" s="12"/>
    </row>
    <row r="1443" spans="1:52"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37"/>
      <c r="AX1443" s="137"/>
      <c r="AY1443" s="137"/>
      <c r="AZ1443" s="12"/>
    </row>
    <row r="1444" spans="1:52"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37"/>
      <c r="AX1444" s="137"/>
      <c r="AY1444" s="137"/>
      <c r="AZ1444" s="12"/>
    </row>
    <row r="1445" spans="1:52"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37"/>
      <c r="AX1445" s="137"/>
      <c r="AY1445" s="137"/>
      <c r="AZ1445" s="12"/>
    </row>
    <row r="1446" spans="1:52"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37"/>
      <c r="AX1446" s="137"/>
      <c r="AY1446" s="137"/>
      <c r="AZ1446" s="12"/>
    </row>
    <row r="1447" spans="1:52"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37"/>
      <c r="AX1447" s="137"/>
      <c r="AY1447" s="137"/>
      <c r="AZ1447" s="12"/>
    </row>
    <row r="1448" spans="1:52"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37"/>
      <c r="AX1448" s="137"/>
      <c r="AY1448" s="137"/>
      <c r="AZ1448" s="12"/>
    </row>
    <row r="1449" spans="1:52"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37"/>
      <c r="AX1449" s="137"/>
      <c r="AY1449" s="137"/>
      <c r="AZ1449" s="12"/>
    </row>
    <row r="1450" spans="1:52"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37"/>
      <c r="AX1450" s="137"/>
      <c r="AY1450" s="137"/>
      <c r="AZ1450" s="12"/>
    </row>
    <row r="1451" spans="1:52"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37"/>
      <c r="AX1451" s="137"/>
      <c r="AY1451" s="137"/>
      <c r="AZ1451" s="12"/>
    </row>
    <row r="1452" spans="1:52"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37"/>
      <c r="AX1452" s="137"/>
      <c r="AY1452" s="137"/>
      <c r="AZ1452" s="12"/>
    </row>
    <row r="1453" spans="1:52"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37"/>
      <c r="AX1453" s="137"/>
      <c r="AY1453" s="137"/>
      <c r="AZ1453" s="12"/>
    </row>
    <row r="1454" spans="1:52"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37"/>
      <c r="AX1454" s="137"/>
      <c r="AY1454" s="137"/>
      <c r="AZ1454" s="12"/>
    </row>
    <row r="1455" spans="1:52"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37"/>
      <c r="AX1455" s="137"/>
      <c r="AY1455" s="137"/>
      <c r="AZ1455" s="12"/>
    </row>
    <row r="1456" spans="1:52"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37"/>
      <c r="AX1456" s="137"/>
      <c r="AY1456" s="137"/>
      <c r="AZ1456" s="12"/>
    </row>
    <row r="1457" spans="1:52"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37"/>
      <c r="AX1457" s="137"/>
      <c r="AY1457" s="137"/>
      <c r="AZ1457" s="12"/>
    </row>
    <row r="1458" spans="1:52"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37"/>
      <c r="AX1458" s="137"/>
      <c r="AY1458" s="137"/>
      <c r="AZ1458" s="12"/>
    </row>
    <row r="1459" spans="1:52"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37"/>
      <c r="AX1459" s="137"/>
      <c r="AY1459" s="137"/>
      <c r="AZ1459" s="12"/>
    </row>
    <row r="1460" spans="1:52"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37"/>
      <c r="AX1460" s="137"/>
      <c r="AY1460" s="137"/>
      <c r="AZ1460" s="12"/>
    </row>
    <row r="1461" spans="1:52"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37"/>
      <c r="AX1461" s="137"/>
      <c r="AY1461" s="137"/>
      <c r="AZ1461" s="12"/>
    </row>
    <row r="1462" spans="1:52"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37"/>
      <c r="AX1462" s="137"/>
      <c r="AY1462" s="137"/>
      <c r="AZ1462" s="12"/>
    </row>
    <row r="1463" spans="1:52"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37"/>
      <c r="AX1463" s="137"/>
      <c r="AY1463" s="137"/>
      <c r="AZ1463" s="12"/>
    </row>
    <row r="1464" spans="1:52"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37"/>
      <c r="AX1464" s="137"/>
      <c r="AY1464" s="137"/>
      <c r="AZ1464" s="12"/>
    </row>
    <row r="1465" spans="1:52"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37"/>
      <c r="AX1465" s="137"/>
      <c r="AY1465" s="137"/>
      <c r="AZ1465" s="12"/>
    </row>
    <row r="1466" spans="1:52"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37"/>
      <c r="AX1466" s="137"/>
      <c r="AY1466" s="137"/>
      <c r="AZ1466" s="12"/>
    </row>
    <row r="1467" spans="1:52"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37"/>
      <c r="AX1467" s="137"/>
      <c r="AY1467" s="137"/>
      <c r="AZ1467" s="12"/>
    </row>
    <row r="1468" spans="1:52"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37"/>
      <c r="AX1468" s="137"/>
      <c r="AY1468" s="137"/>
      <c r="AZ1468" s="12"/>
    </row>
    <row r="1469" spans="1:52"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37"/>
      <c r="AX1469" s="137"/>
      <c r="AY1469" s="137"/>
      <c r="AZ1469" s="12"/>
    </row>
    <row r="1470" spans="1:52"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37"/>
      <c r="AX1470" s="137"/>
      <c r="AY1470" s="137"/>
      <c r="AZ1470" s="12"/>
    </row>
    <row r="1471" spans="1:52"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37"/>
      <c r="AX1471" s="137"/>
      <c r="AY1471" s="137"/>
      <c r="AZ1471" s="12"/>
    </row>
    <row r="1472" spans="1:52"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37"/>
      <c r="AX1472" s="137"/>
      <c r="AY1472" s="137"/>
      <c r="AZ1472" s="12"/>
    </row>
    <row r="1473" spans="1:52"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37"/>
      <c r="AX1473" s="137"/>
      <c r="AY1473" s="137"/>
      <c r="AZ1473" s="12"/>
    </row>
    <row r="1474" spans="1:52"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37"/>
      <c r="AX1474" s="137"/>
      <c r="AY1474" s="137"/>
      <c r="AZ1474" s="12"/>
    </row>
    <row r="1475" spans="1:52"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37"/>
      <c r="AX1475" s="137"/>
      <c r="AY1475" s="137"/>
      <c r="AZ1475" s="12"/>
    </row>
    <row r="1476" spans="1:52"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37"/>
      <c r="AX1476" s="137"/>
      <c r="AY1476" s="137"/>
      <c r="AZ1476" s="12"/>
    </row>
    <row r="1477" spans="1:52"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37"/>
      <c r="AX1477" s="137"/>
      <c r="AY1477" s="137"/>
      <c r="AZ1477" s="12"/>
    </row>
    <row r="1478" spans="1:52"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37"/>
      <c r="AX1478" s="137"/>
      <c r="AY1478" s="137"/>
      <c r="AZ1478" s="12"/>
    </row>
    <row r="1479" spans="1:52"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37"/>
      <c r="AX1479" s="137"/>
      <c r="AY1479" s="137"/>
      <c r="AZ1479" s="12"/>
    </row>
    <row r="1480" spans="1:52"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37"/>
      <c r="AX1480" s="137"/>
      <c r="AY1480" s="137"/>
      <c r="AZ1480" s="12"/>
    </row>
    <row r="1481" spans="1:52"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37"/>
      <c r="AX1481" s="137"/>
      <c r="AY1481" s="137"/>
      <c r="AZ1481" s="12"/>
    </row>
    <row r="1482" spans="1:52"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37"/>
      <c r="AX1482" s="137"/>
      <c r="AY1482" s="137"/>
      <c r="AZ1482" s="12"/>
    </row>
    <row r="1483" spans="1:52"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37"/>
      <c r="AX1483" s="137"/>
      <c r="AY1483" s="137"/>
      <c r="AZ1483" s="12"/>
    </row>
    <row r="1484" spans="1:52"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37"/>
      <c r="AX1484" s="137"/>
      <c r="AY1484" s="137"/>
      <c r="AZ1484" s="12"/>
    </row>
    <row r="1485" spans="1:52"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37"/>
      <c r="AX1485" s="137"/>
      <c r="AY1485" s="137"/>
      <c r="AZ1485" s="12"/>
    </row>
    <row r="1486" spans="1:52"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37"/>
      <c r="AX1486" s="137"/>
      <c r="AY1486" s="137"/>
      <c r="AZ1486" s="12"/>
    </row>
    <row r="1487" spans="1:52"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37"/>
      <c r="AX1487" s="137"/>
      <c r="AY1487" s="137"/>
      <c r="AZ1487" s="12"/>
    </row>
    <row r="1488" spans="1:52"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37"/>
      <c r="AX1488" s="137"/>
      <c r="AY1488" s="137"/>
      <c r="AZ1488" s="12"/>
    </row>
    <row r="1489" spans="1:52"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37"/>
      <c r="AX1489" s="137"/>
      <c r="AY1489" s="137"/>
      <c r="AZ1489" s="12"/>
    </row>
    <row r="1490" spans="1:52"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37"/>
      <c r="AX1490" s="137"/>
      <c r="AY1490" s="137"/>
      <c r="AZ1490" s="12"/>
    </row>
    <row r="1491" spans="1:52"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37"/>
      <c r="AX1491" s="137"/>
      <c r="AY1491" s="137"/>
      <c r="AZ1491" s="12"/>
    </row>
    <row r="1492" spans="1:52"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37"/>
      <c r="AX1492" s="137"/>
      <c r="AY1492" s="137"/>
      <c r="AZ1492" s="12"/>
    </row>
    <row r="1493" spans="1:52"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37"/>
      <c r="AX1493" s="137"/>
      <c r="AY1493" s="137"/>
      <c r="AZ1493" s="12"/>
    </row>
    <row r="1494" spans="1:52"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37"/>
      <c r="AX1494" s="137"/>
      <c r="AY1494" s="137"/>
      <c r="AZ1494" s="12"/>
    </row>
    <row r="1495" spans="1:52"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37"/>
      <c r="AX1495" s="137"/>
      <c r="AY1495" s="137"/>
      <c r="AZ1495" s="12"/>
    </row>
    <row r="1496" spans="1:52"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37"/>
      <c r="AX1496" s="137"/>
      <c r="AY1496" s="137"/>
      <c r="AZ1496" s="12"/>
    </row>
    <row r="1497" spans="1:52"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37"/>
      <c r="AX1497" s="137"/>
      <c r="AY1497" s="137"/>
      <c r="AZ1497" s="12"/>
    </row>
    <row r="1498" spans="1:52"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37"/>
      <c r="AX1498" s="137"/>
      <c r="AY1498" s="137"/>
      <c r="AZ1498" s="12"/>
    </row>
    <row r="1499" spans="1:52"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37"/>
      <c r="AX1499" s="137"/>
      <c r="AY1499" s="137"/>
      <c r="AZ1499" s="12"/>
    </row>
    <row r="1500" spans="1:52"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37"/>
      <c r="AX1500" s="137"/>
      <c r="AY1500" s="137"/>
      <c r="AZ1500" s="12"/>
    </row>
    <row r="1501" spans="1:52"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37"/>
      <c r="AX1501" s="137"/>
      <c r="AY1501" s="137"/>
      <c r="AZ1501" s="12"/>
    </row>
    <row r="1502" spans="1:52"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37"/>
      <c r="AX1502" s="137"/>
      <c r="AY1502" s="137"/>
      <c r="AZ1502" s="12"/>
    </row>
    <row r="1503" spans="1:52"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37"/>
      <c r="AX1503" s="137"/>
      <c r="AY1503" s="137"/>
      <c r="AZ1503" s="12"/>
    </row>
    <row r="1504" spans="1:52"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37"/>
      <c r="AX1504" s="137"/>
      <c r="AY1504" s="137"/>
      <c r="AZ1504" s="12"/>
    </row>
    <row r="1505" spans="1:52"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37"/>
      <c r="AX1505" s="137"/>
      <c r="AY1505" s="137"/>
      <c r="AZ1505" s="12"/>
    </row>
    <row r="1506" spans="1:52"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37"/>
      <c r="AX1506" s="137"/>
      <c r="AY1506" s="137"/>
      <c r="AZ1506" s="12"/>
    </row>
    <row r="1507" spans="1:52"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37"/>
      <c r="AX1507" s="137"/>
      <c r="AY1507" s="137"/>
      <c r="AZ1507" s="12"/>
    </row>
    <row r="1508" spans="1:52"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37"/>
      <c r="AX1508" s="137"/>
      <c r="AY1508" s="137"/>
      <c r="AZ1508" s="12"/>
    </row>
    <row r="1509" spans="1:52"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37"/>
      <c r="AX1509" s="137"/>
      <c r="AY1509" s="137"/>
      <c r="AZ1509" s="12"/>
    </row>
    <row r="1510" spans="1:52"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37"/>
      <c r="AX1510" s="137"/>
      <c r="AY1510" s="137"/>
      <c r="AZ1510" s="12"/>
    </row>
    <row r="1511" spans="1:52"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37"/>
      <c r="AX1511" s="137"/>
      <c r="AY1511" s="137"/>
      <c r="AZ1511" s="12"/>
    </row>
    <row r="1512" spans="1:52"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37"/>
      <c r="AX1512" s="137"/>
      <c r="AY1512" s="137"/>
      <c r="AZ1512" s="12"/>
    </row>
    <row r="1513" spans="1:52"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37"/>
      <c r="AX1513" s="137"/>
      <c r="AY1513" s="137"/>
      <c r="AZ1513" s="12"/>
    </row>
    <row r="1514" spans="1:52"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37"/>
      <c r="AX1514" s="137"/>
      <c r="AY1514" s="137"/>
      <c r="AZ1514" s="12"/>
    </row>
    <row r="1515" spans="1:52"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37"/>
      <c r="AX1515" s="137"/>
      <c r="AY1515" s="137"/>
      <c r="AZ1515" s="12"/>
    </row>
    <row r="1516" spans="1:52"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37"/>
      <c r="AX1516" s="137"/>
      <c r="AY1516" s="137"/>
      <c r="AZ1516" s="12"/>
    </row>
    <row r="1517" spans="1:52"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37"/>
      <c r="AX1517" s="137"/>
      <c r="AY1517" s="137"/>
      <c r="AZ1517" s="12"/>
    </row>
    <row r="1518" spans="1:52"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37"/>
      <c r="AX1518" s="137"/>
      <c r="AY1518" s="137"/>
      <c r="AZ1518" s="12"/>
    </row>
    <row r="1519" spans="1:52"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37"/>
      <c r="AX1519" s="137"/>
      <c r="AY1519" s="137"/>
      <c r="AZ1519" s="12"/>
    </row>
    <row r="1520" spans="1:52"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37"/>
      <c r="AX1520" s="137"/>
      <c r="AY1520" s="137"/>
      <c r="AZ1520" s="12"/>
    </row>
    <row r="1521" spans="1:52"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37"/>
      <c r="AX1521" s="137"/>
      <c r="AY1521" s="137"/>
      <c r="AZ1521" s="12"/>
    </row>
    <row r="1522" spans="1:52"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37"/>
      <c r="AX1522" s="137"/>
      <c r="AY1522" s="137"/>
      <c r="AZ1522" s="12"/>
    </row>
    <row r="1523" spans="1:52"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37"/>
      <c r="AX1523" s="137"/>
      <c r="AY1523" s="137"/>
      <c r="AZ1523" s="12"/>
    </row>
    <row r="1524" spans="1:52"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37"/>
      <c r="AX1524" s="137"/>
      <c r="AY1524" s="137"/>
      <c r="AZ1524" s="12"/>
    </row>
    <row r="1525" spans="1:52"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37"/>
      <c r="AX1525" s="137"/>
      <c r="AY1525" s="137"/>
      <c r="AZ1525" s="12"/>
    </row>
    <row r="1526" spans="1:52"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37"/>
      <c r="AX1526" s="137"/>
      <c r="AY1526" s="137"/>
      <c r="AZ1526" s="12"/>
    </row>
    <row r="1527" spans="1:52"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37"/>
      <c r="AX1527" s="137"/>
      <c r="AY1527" s="137"/>
      <c r="AZ1527" s="12"/>
    </row>
    <row r="1528" spans="1:52"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37"/>
      <c r="AX1528" s="137"/>
      <c r="AY1528" s="137"/>
      <c r="AZ1528" s="12"/>
    </row>
    <row r="1529" spans="1:52"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37"/>
      <c r="AX1529" s="137"/>
      <c r="AY1529" s="137"/>
      <c r="AZ1529" s="12"/>
    </row>
    <row r="1530" spans="1:52"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37"/>
      <c r="AX1530" s="137"/>
      <c r="AY1530" s="137"/>
      <c r="AZ1530" s="12"/>
    </row>
    <row r="1531" spans="1:52"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37"/>
      <c r="AX1531" s="137"/>
      <c r="AY1531" s="137"/>
      <c r="AZ1531" s="12"/>
    </row>
    <row r="1532" spans="1:52"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37"/>
      <c r="AX1532" s="137"/>
      <c r="AY1532" s="137"/>
      <c r="AZ1532" s="12"/>
    </row>
    <row r="1533" spans="1:52"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37"/>
      <c r="AX1533" s="137"/>
      <c r="AY1533" s="137"/>
      <c r="AZ1533" s="12"/>
    </row>
    <row r="1534" spans="1:52"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37"/>
      <c r="AX1534" s="137"/>
      <c r="AY1534" s="137"/>
      <c r="AZ1534" s="12"/>
    </row>
    <row r="1535" spans="1:52"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37"/>
      <c r="AX1535" s="137"/>
      <c r="AY1535" s="137"/>
      <c r="AZ1535" s="12"/>
    </row>
    <row r="1536" spans="1:52"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37"/>
      <c r="AX1536" s="137"/>
      <c r="AY1536" s="137"/>
      <c r="AZ1536" s="12"/>
    </row>
    <row r="1537" spans="1:52"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37"/>
      <c r="AX1537" s="137"/>
      <c r="AY1537" s="137"/>
      <c r="AZ1537" s="12"/>
    </row>
    <row r="1538" spans="1:52"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37"/>
      <c r="AX1538" s="137"/>
      <c r="AY1538" s="137"/>
      <c r="AZ1538" s="12"/>
    </row>
    <row r="1539" spans="1:52"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37"/>
      <c r="AX1539" s="137"/>
      <c r="AY1539" s="137"/>
      <c r="AZ1539" s="12"/>
    </row>
    <row r="1540" spans="1:52"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37"/>
      <c r="AX1540" s="137"/>
      <c r="AY1540" s="137"/>
      <c r="AZ1540" s="12"/>
    </row>
    <row r="1541" spans="1:52"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37"/>
      <c r="AX1541" s="137"/>
      <c r="AY1541" s="137"/>
      <c r="AZ1541" s="12"/>
    </row>
    <row r="1542" spans="1:52"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37"/>
      <c r="AX1542" s="137"/>
      <c r="AY1542" s="137"/>
      <c r="AZ1542" s="12"/>
    </row>
    <row r="1543" spans="1:52"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37"/>
      <c r="AX1543" s="137"/>
      <c r="AY1543" s="137"/>
      <c r="AZ1543" s="12"/>
    </row>
    <row r="1544" spans="1:52"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37"/>
      <c r="AX1544" s="137"/>
      <c r="AY1544" s="137"/>
      <c r="AZ1544" s="12"/>
    </row>
    <row r="1545" spans="1:52"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37"/>
      <c r="AX1545" s="137"/>
      <c r="AY1545" s="137"/>
      <c r="AZ1545" s="12"/>
    </row>
    <row r="1546" spans="1:52"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37"/>
      <c r="AX1546" s="137"/>
      <c r="AY1546" s="137"/>
      <c r="AZ1546" s="12"/>
    </row>
    <row r="1547" spans="1:52"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37"/>
      <c r="AX1547" s="137"/>
      <c r="AY1547" s="137"/>
      <c r="AZ1547" s="12"/>
    </row>
    <row r="1548" spans="1:52"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37"/>
      <c r="AX1548" s="137"/>
      <c r="AY1548" s="137"/>
      <c r="AZ1548" s="12"/>
    </row>
    <row r="1549" spans="1:52"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37"/>
      <c r="AX1549" s="137"/>
      <c r="AY1549" s="137"/>
      <c r="AZ1549" s="12"/>
    </row>
    <row r="1550" spans="1:52"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37"/>
      <c r="AX1550" s="137"/>
      <c r="AY1550" s="137"/>
      <c r="AZ1550" s="12"/>
    </row>
    <row r="1551" spans="1:52"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37"/>
      <c r="AX1551" s="137"/>
      <c r="AY1551" s="137"/>
      <c r="AZ1551" s="12"/>
    </row>
    <row r="1552" spans="1:52"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37"/>
      <c r="AX1552" s="137"/>
      <c r="AY1552" s="137"/>
      <c r="AZ1552" s="12"/>
    </row>
    <row r="1553" spans="1:52"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37"/>
      <c r="AX1553" s="137"/>
      <c r="AY1553" s="137"/>
      <c r="AZ1553" s="12"/>
    </row>
    <row r="1554" spans="1:52"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37"/>
      <c r="AX1554" s="137"/>
      <c r="AY1554" s="137"/>
      <c r="AZ1554" s="12"/>
    </row>
    <row r="1555" spans="1:52"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37"/>
      <c r="AX1555" s="137"/>
      <c r="AY1555" s="137"/>
      <c r="AZ1555" s="12"/>
    </row>
    <row r="1556" spans="1:52"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37"/>
      <c r="AX1556" s="137"/>
      <c r="AY1556" s="137"/>
      <c r="AZ1556" s="12"/>
    </row>
    <row r="1557" spans="1:52"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37"/>
      <c r="AX1557" s="137"/>
      <c r="AY1557" s="137"/>
      <c r="AZ1557" s="12"/>
    </row>
    <row r="1558" spans="1:52"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37"/>
      <c r="AX1558" s="137"/>
      <c r="AY1558" s="137"/>
      <c r="AZ1558" s="12"/>
    </row>
    <row r="1559" spans="1:52"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37"/>
      <c r="AX1559" s="137"/>
      <c r="AY1559" s="137"/>
      <c r="AZ1559" s="12"/>
    </row>
    <row r="1560" spans="1:52"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37"/>
      <c r="AX1560" s="137"/>
      <c r="AY1560" s="137"/>
      <c r="AZ1560" s="12"/>
    </row>
    <row r="1561" spans="1:52"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37"/>
      <c r="AX1561" s="137"/>
      <c r="AY1561" s="137"/>
      <c r="AZ1561" s="12"/>
    </row>
    <row r="1562" spans="1:52"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37"/>
      <c r="AX1562" s="137"/>
      <c r="AY1562" s="137"/>
      <c r="AZ1562" s="12"/>
    </row>
    <row r="1563" spans="1:52"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37"/>
      <c r="AX1563" s="137"/>
      <c r="AY1563" s="137"/>
      <c r="AZ1563" s="12"/>
    </row>
    <row r="1564" spans="1:52"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37"/>
      <c r="AX1564" s="137"/>
      <c r="AY1564" s="137"/>
      <c r="AZ1564" s="12"/>
    </row>
    <row r="1565" spans="1:52"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37"/>
      <c r="AX1565" s="137"/>
      <c r="AY1565" s="137"/>
      <c r="AZ1565" s="12"/>
    </row>
    <row r="1566" spans="1:52"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37"/>
      <c r="AX1566" s="137"/>
      <c r="AY1566" s="137"/>
      <c r="AZ1566" s="12"/>
    </row>
    <row r="1567" spans="1:52"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37"/>
      <c r="AX1567" s="137"/>
      <c r="AY1567" s="137"/>
      <c r="AZ1567" s="12"/>
    </row>
    <row r="1568" spans="1:52"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37"/>
      <c r="AX1568" s="137"/>
      <c r="AY1568" s="137"/>
      <c r="AZ1568" s="12"/>
    </row>
    <row r="1569" spans="1:52"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37"/>
      <c r="AX1569" s="137"/>
      <c r="AY1569" s="137"/>
      <c r="AZ1569" s="12"/>
    </row>
    <row r="1570" spans="1:52"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37"/>
      <c r="AX1570" s="137"/>
      <c r="AY1570" s="137"/>
      <c r="AZ1570" s="12"/>
    </row>
    <row r="1571" spans="1:52"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37"/>
      <c r="AX1571" s="137"/>
      <c r="AY1571" s="137"/>
      <c r="AZ1571" s="12"/>
    </row>
    <row r="1572" spans="1:52"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37"/>
      <c r="AX1572" s="137"/>
      <c r="AY1572" s="137"/>
      <c r="AZ1572" s="12"/>
    </row>
    <row r="1573" spans="1:52"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37"/>
      <c r="AX1573" s="137"/>
      <c r="AY1573" s="137"/>
      <c r="AZ1573" s="12"/>
    </row>
    <row r="1574" spans="1:52"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37"/>
      <c r="AX1574" s="137"/>
      <c r="AY1574" s="137"/>
      <c r="AZ1574" s="12"/>
    </row>
    <row r="1575" spans="1:52"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37"/>
      <c r="AX1575" s="137"/>
      <c r="AY1575" s="137"/>
      <c r="AZ1575" s="12"/>
    </row>
    <row r="1576" spans="1:52"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37"/>
      <c r="AX1576" s="137"/>
      <c r="AY1576" s="137"/>
      <c r="AZ1576" s="12"/>
    </row>
    <row r="1577" spans="1:52"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37"/>
      <c r="AX1577" s="137"/>
      <c r="AY1577" s="137"/>
      <c r="AZ1577" s="12"/>
    </row>
    <row r="1578" spans="1:52"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37"/>
      <c r="AX1578" s="137"/>
      <c r="AY1578" s="137"/>
      <c r="AZ1578" s="12"/>
    </row>
    <row r="1579" spans="1:52"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37"/>
      <c r="AX1579" s="137"/>
      <c r="AY1579" s="137"/>
      <c r="AZ1579" s="12"/>
    </row>
    <row r="1580" spans="1:52"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37"/>
      <c r="AX1580" s="137"/>
      <c r="AY1580" s="137"/>
      <c r="AZ1580" s="12"/>
    </row>
    <row r="1581" spans="1:52"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37"/>
      <c r="AX1581" s="137"/>
      <c r="AY1581" s="137"/>
      <c r="AZ1581" s="12"/>
    </row>
    <row r="1582" spans="1:52"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37"/>
      <c r="AX1582" s="137"/>
      <c r="AY1582" s="137"/>
      <c r="AZ1582" s="12"/>
    </row>
    <row r="1583" spans="1:52"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37"/>
      <c r="AX1583" s="137"/>
      <c r="AY1583" s="137"/>
      <c r="AZ1583" s="12"/>
    </row>
    <row r="1584" spans="1:52"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37"/>
      <c r="AX1584" s="137"/>
      <c r="AY1584" s="137"/>
      <c r="AZ1584" s="12"/>
    </row>
    <row r="1585" spans="1:52"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37"/>
      <c r="AX1585" s="137"/>
      <c r="AY1585" s="137"/>
      <c r="AZ1585" s="12"/>
    </row>
    <row r="1586" spans="1:52"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37"/>
      <c r="AX1586" s="137"/>
      <c r="AY1586" s="137"/>
      <c r="AZ1586" s="12"/>
    </row>
    <row r="1587" spans="1:52"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37"/>
      <c r="AX1587" s="137"/>
      <c r="AY1587" s="137"/>
      <c r="AZ1587" s="12"/>
    </row>
    <row r="1588" spans="1:52"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37"/>
      <c r="AX1588" s="137"/>
      <c r="AY1588" s="137"/>
      <c r="AZ1588" s="12"/>
    </row>
    <row r="1589" spans="1:52"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37"/>
      <c r="AX1589" s="137"/>
      <c r="AY1589" s="137"/>
      <c r="AZ1589" s="12"/>
    </row>
    <row r="1590" spans="1:52"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37"/>
      <c r="AX1590" s="137"/>
      <c r="AY1590" s="137"/>
      <c r="AZ1590" s="12"/>
    </row>
    <row r="1591" spans="1:52"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37"/>
      <c r="AX1591" s="137"/>
      <c r="AY1591" s="137"/>
      <c r="AZ1591" s="12"/>
    </row>
    <row r="1592" spans="1:52"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37"/>
      <c r="AX1592" s="137"/>
      <c r="AY1592" s="137"/>
      <c r="AZ1592" s="12"/>
    </row>
    <row r="1593" spans="1:52"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37"/>
      <c r="AX1593" s="137"/>
      <c r="AY1593" s="137"/>
      <c r="AZ1593" s="12"/>
    </row>
    <row r="1594" spans="1:52"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37"/>
      <c r="AX1594" s="137"/>
      <c r="AY1594" s="137"/>
      <c r="AZ1594" s="12"/>
    </row>
    <row r="1595" spans="1:52"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37"/>
      <c r="AX1595" s="137"/>
      <c r="AY1595" s="137"/>
      <c r="AZ1595" s="12"/>
    </row>
    <row r="1596" spans="1:52"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37"/>
      <c r="AX1596" s="137"/>
      <c r="AY1596" s="137"/>
      <c r="AZ1596" s="12"/>
    </row>
    <row r="1597" spans="1:52"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37"/>
      <c r="AX1597" s="137"/>
      <c r="AY1597" s="137"/>
      <c r="AZ1597" s="12"/>
    </row>
    <row r="1598" spans="1:52"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37"/>
      <c r="AX1598" s="137"/>
      <c r="AY1598" s="137"/>
      <c r="AZ1598" s="12"/>
    </row>
    <row r="1599" spans="1:52"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37"/>
      <c r="AX1599" s="137"/>
      <c r="AY1599" s="137"/>
      <c r="AZ1599" s="12"/>
    </row>
    <row r="1600" spans="1:52"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37"/>
      <c r="AX1600" s="137"/>
      <c r="AY1600" s="137"/>
      <c r="AZ1600" s="12"/>
    </row>
    <row r="1601" spans="1:52"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37"/>
      <c r="AX1601" s="137"/>
      <c r="AY1601" s="137"/>
      <c r="AZ1601" s="12"/>
    </row>
    <row r="1602" spans="1:52"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37"/>
      <c r="AX1602" s="137"/>
      <c r="AY1602" s="137"/>
      <c r="AZ1602" s="12"/>
    </row>
    <row r="1603" spans="1:52"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37"/>
      <c r="AX1603" s="137"/>
      <c r="AY1603" s="137"/>
      <c r="AZ1603" s="12"/>
    </row>
    <row r="1604" spans="1:52"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37"/>
      <c r="AX1604" s="137"/>
      <c r="AY1604" s="137"/>
      <c r="AZ1604" s="12"/>
    </row>
    <row r="1605" spans="1:52"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37"/>
      <c r="AX1605" s="137"/>
      <c r="AY1605" s="137"/>
      <c r="AZ1605" s="12"/>
    </row>
    <row r="1606" spans="1:52"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37"/>
      <c r="AX1606" s="137"/>
      <c r="AY1606" s="137"/>
      <c r="AZ1606" s="12"/>
    </row>
    <row r="1607" spans="1:52"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37"/>
      <c r="AX1607" s="137"/>
      <c r="AY1607" s="137"/>
      <c r="AZ1607" s="12"/>
    </row>
    <row r="1608" spans="1:52"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37"/>
      <c r="AX1608" s="137"/>
      <c r="AY1608" s="137"/>
      <c r="AZ1608" s="12"/>
    </row>
    <row r="1609" spans="1:52"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37"/>
      <c r="AX1609" s="137"/>
      <c r="AY1609" s="137"/>
      <c r="AZ1609" s="12"/>
    </row>
    <row r="1610" spans="1:52"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37"/>
      <c r="AX1610" s="137"/>
      <c r="AY1610" s="137"/>
      <c r="AZ1610" s="12"/>
    </row>
    <row r="1611" spans="1:52"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37"/>
      <c r="AX1611" s="137"/>
      <c r="AY1611" s="137"/>
      <c r="AZ1611" s="12"/>
    </row>
    <row r="1612" spans="1:52"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37"/>
      <c r="AX1612" s="137"/>
      <c r="AY1612" s="137"/>
      <c r="AZ1612" s="12"/>
    </row>
    <row r="1613" spans="1:52"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37"/>
      <c r="AX1613" s="137"/>
      <c r="AY1613" s="137"/>
      <c r="AZ1613" s="12"/>
    </row>
    <row r="1614" spans="1:52"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37"/>
      <c r="AX1614" s="137"/>
      <c r="AY1614" s="137"/>
      <c r="AZ1614" s="12"/>
    </row>
    <row r="1615" spans="1:52"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37"/>
      <c r="AX1615" s="137"/>
      <c r="AY1615" s="137"/>
      <c r="AZ1615" s="12"/>
    </row>
    <row r="1616" spans="1:52"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37"/>
      <c r="AX1616" s="137"/>
      <c r="AY1616" s="137"/>
      <c r="AZ1616" s="12"/>
    </row>
    <row r="1617" spans="1:52"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37"/>
      <c r="AX1617" s="137"/>
      <c r="AY1617" s="137"/>
      <c r="AZ1617" s="12"/>
    </row>
    <row r="1618" spans="1:52"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37"/>
      <c r="AX1618" s="137"/>
      <c r="AY1618" s="137"/>
      <c r="AZ1618" s="12"/>
    </row>
    <row r="1619" spans="1:52"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37"/>
      <c r="AX1619" s="137"/>
      <c r="AY1619" s="137"/>
      <c r="AZ1619" s="12"/>
    </row>
    <row r="1620" spans="1:52"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37"/>
      <c r="AX1620" s="137"/>
      <c r="AY1620" s="137"/>
      <c r="AZ1620" s="12"/>
    </row>
    <row r="1621" spans="1:52"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37"/>
      <c r="AX1621" s="137"/>
      <c r="AY1621" s="137"/>
      <c r="AZ1621" s="12"/>
    </row>
    <row r="1622" spans="1:52"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37"/>
      <c r="AX1622" s="137"/>
      <c r="AY1622" s="137"/>
      <c r="AZ1622" s="12"/>
    </row>
    <row r="1623" spans="1:52"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37"/>
      <c r="AX1623" s="137"/>
      <c r="AY1623" s="137"/>
      <c r="AZ1623" s="12"/>
    </row>
    <row r="1624" spans="1:52"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37"/>
      <c r="AX1624" s="137"/>
      <c r="AY1624" s="137"/>
      <c r="AZ1624" s="12"/>
    </row>
    <row r="1625" spans="1:52"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37"/>
      <c r="AX1625" s="137"/>
      <c r="AY1625" s="137"/>
      <c r="AZ1625" s="12"/>
    </row>
    <row r="1626" spans="1:52"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37"/>
      <c r="AX1626" s="137"/>
      <c r="AY1626" s="137"/>
      <c r="AZ1626" s="12"/>
    </row>
    <row r="1627" spans="1:52"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37"/>
      <c r="AX1627" s="137"/>
      <c r="AY1627" s="137"/>
      <c r="AZ1627" s="12"/>
    </row>
    <row r="1628" spans="1:52"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37"/>
      <c r="AX1628" s="137"/>
      <c r="AY1628" s="137"/>
      <c r="AZ1628" s="12"/>
    </row>
    <row r="1629" spans="1:52"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37"/>
      <c r="AX1629" s="137"/>
      <c r="AY1629" s="137"/>
      <c r="AZ1629" s="12"/>
    </row>
    <row r="1630" spans="1:52"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37"/>
      <c r="AX1630" s="137"/>
      <c r="AY1630" s="137"/>
      <c r="AZ1630" s="12"/>
    </row>
    <row r="1631" spans="1:52"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37"/>
      <c r="AX1631" s="137"/>
      <c r="AY1631" s="137"/>
      <c r="AZ1631" s="12"/>
    </row>
    <row r="1632" spans="1:52"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37"/>
      <c r="AX1632" s="137"/>
      <c r="AY1632" s="137"/>
      <c r="AZ1632" s="12"/>
    </row>
    <row r="1633" spans="1:52"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37"/>
      <c r="AX1633" s="137"/>
      <c r="AY1633" s="137"/>
      <c r="AZ1633" s="12"/>
    </row>
    <row r="1634" spans="1:52"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37"/>
      <c r="AX1634" s="137"/>
      <c r="AY1634" s="137"/>
      <c r="AZ1634" s="12"/>
    </row>
    <row r="1635" spans="1:52"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37"/>
      <c r="AX1635" s="137"/>
      <c r="AY1635" s="137"/>
      <c r="AZ1635" s="12"/>
    </row>
    <row r="1636" spans="1:52"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37"/>
      <c r="AX1636" s="137"/>
      <c r="AY1636" s="137"/>
      <c r="AZ1636" s="12"/>
    </row>
    <row r="1637" spans="1:52"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37"/>
      <c r="AX1637" s="137"/>
      <c r="AY1637" s="137"/>
      <c r="AZ1637" s="12"/>
    </row>
    <row r="1638" spans="1:52"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37"/>
      <c r="AX1638" s="137"/>
      <c r="AY1638" s="137"/>
      <c r="AZ1638" s="12"/>
    </row>
    <row r="1639" spans="1:52"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37"/>
      <c r="AX1639" s="137"/>
      <c r="AY1639" s="137"/>
      <c r="AZ1639" s="12"/>
    </row>
    <row r="1640" spans="1:52"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37"/>
      <c r="AX1640" s="137"/>
      <c r="AY1640" s="137"/>
      <c r="AZ1640" s="12"/>
    </row>
    <row r="1641" spans="1:52"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37"/>
      <c r="AX1641" s="137"/>
      <c r="AY1641" s="137"/>
      <c r="AZ1641" s="12"/>
    </row>
    <row r="1642" spans="1:52"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37"/>
      <c r="AX1642" s="137"/>
      <c r="AY1642" s="137"/>
      <c r="AZ1642" s="12"/>
    </row>
    <row r="1643" spans="1:52"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37"/>
      <c r="AX1643" s="137"/>
      <c r="AY1643" s="137"/>
      <c r="AZ1643" s="12"/>
    </row>
    <row r="1644" spans="1:52"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37"/>
      <c r="AX1644" s="137"/>
      <c r="AY1644" s="137"/>
      <c r="AZ1644" s="12"/>
    </row>
    <row r="1645" spans="1:52"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37"/>
      <c r="AX1645" s="137"/>
      <c r="AY1645" s="137"/>
      <c r="AZ1645" s="12"/>
    </row>
    <row r="1646" spans="1:52"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37"/>
      <c r="AX1646" s="137"/>
      <c r="AY1646" s="137"/>
      <c r="AZ1646" s="12"/>
    </row>
    <row r="1647" spans="1:52"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37"/>
      <c r="AX1647" s="137"/>
      <c r="AY1647" s="137"/>
      <c r="AZ1647" s="12"/>
    </row>
    <row r="1648" spans="1:52"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37"/>
      <c r="AX1648" s="137"/>
      <c r="AY1648" s="137"/>
      <c r="AZ1648" s="12"/>
    </row>
    <row r="1649" spans="1:52"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37"/>
      <c r="AX1649" s="137"/>
      <c r="AY1649" s="137"/>
      <c r="AZ1649" s="12"/>
    </row>
    <row r="1650" spans="1:52"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37"/>
      <c r="AX1650" s="137"/>
      <c r="AY1650" s="137"/>
      <c r="AZ1650" s="12"/>
    </row>
    <row r="1651" spans="1:52"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37"/>
      <c r="AX1651" s="137"/>
      <c r="AY1651" s="137"/>
      <c r="AZ1651" s="12"/>
    </row>
    <row r="1652" spans="1:52"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37"/>
      <c r="AX1652" s="137"/>
      <c r="AY1652" s="137"/>
      <c r="AZ1652" s="12"/>
    </row>
    <row r="1653" spans="1:52"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37"/>
      <c r="AX1653" s="137"/>
      <c r="AY1653" s="137"/>
      <c r="AZ1653" s="12"/>
    </row>
    <row r="1654" spans="1:52"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37"/>
      <c r="AX1654" s="137"/>
      <c r="AY1654" s="137"/>
      <c r="AZ1654" s="12"/>
    </row>
    <row r="1655" spans="1:52"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37"/>
      <c r="AX1655" s="137"/>
      <c r="AY1655" s="137"/>
      <c r="AZ1655" s="12"/>
    </row>
    <row r="1656" spans="1:52"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37"/>
      <c r="AX1656" s="137"/>
      <c r="AY1656" s="137"/>
      <c r="AZ1656" s="12"/>
    </row>
    <row r="1657" spans="1:52"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37"/>
      <c r="AX1657" s="137"/>
      <c r="AY1657" s="137"/>
      <c r="AZ1657" s="12"/>
    </row>
    <row r="1658" spans="1:52"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37"/>
      <c r="AX1658" s="137"/>
      <c r="AY1658" s="137"/>
      <c r="AZ1658" s="12"/>
    </row>
    <row r="1659" spans="1:52"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37"/>
      <c r="AX1659" s="137"/>
      <c r="AY1659" s="137"/>
      <c r="AZ1659" s="12"/>
    </row>
    <row r="1660" spans="1:52"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37"/>
      <c r="AX1660" s="137"/>
      <c r="AY1660" s="137"/>
      <c r="AZ1660" s="12"/>
    </row>
    <row r="1661" spans="1:52"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37"/>
      <c r="AX1661" s="137"/>
      <c r="AY1661" s="137"/>
      <c r="AZ1661" s="12"/>
    </row>
    <row r="1662" spans="1:52"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37"/>
      <c r="AX1662" s="137"/>
      <c r="AY1662" s="137"/>
      <c r="AZ1662" s="12"/>
    </row>
    <row r="1663" spans="1:52"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37"/>
      <c r="AX1663" s="137"/>
      <c r="AY1663" s="137"/>
      <c r="AZ1663" s="12"/>
    </row>
    <row r="1664" spans="1:52"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37"/>
      <c r="AX1664" s="137"/>
      <c r="AY1664" s="137"/>
      <c r="AZ1664" s="12"/>
    </row>
    <row r="1665" spans="1:52"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37"/>
      <c r="AX1665" s="137"/>
      <c r="AY1665" s="137"/>
      <c r="AZ1665" s="12"/>
    </row>
    <row r="1666" spans="1:52"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37"/>
      <c r="AX1666" s="137"/>
      <c r="AY1666" s="137"/>
      <c r="AZ1666" s="12"/>
    </row>
    <row r="1667" spans="1:52"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37"/>
      <c r="AX1667" s="137"/>
      <c r="AY1667" s="137"/>
      <c r="AZ1667" s="12"/>
    </row>
    <row r="1668" spans="1:52"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37"/>
      <c r="AX1668" s="137"/>
      <c r="AY1668" s="137"/>
      <c r="AZ1668" s="12"/>
    </row>
    <row r="1669" spans="1:52"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37"/>
      <c r="AX1669" s="137"/>
      <c r="AY1669" s="137"/>
      <c r="AZ1669" s="12"/>
    </row>
    <row r="1670" spans="1:52"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37"/>
      <c r="AX1670" s="137"/>
      <c r="AY1670" s="137"/>
      <c r="AZ1670" s="12"/>
    </row>
    <row r="1671" spans="1:52"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37"/>
      <c r="AX1671" s="137"/>
      <c r="AY1671" s="137"/>
      <c r="AZ1671" s="12"/>
    </row>
    <row r="1672" spans="1:52"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37"/>
      <c r="AX1672" s="137"/>
      <c r="AY1672" s="137"/>
      <c r="AZ1672" s="12"/>
    </row>
    <row r="1673" spans="1:52"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37"/>
      <c r="AX1673" s="137"/>
      <c r="AY1673" s="137"/>
      <c r="AZ1673" s="12"/>
    </row>
    <row r="1674" spans="1:52"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37"/>
      <c r="AX1674" s="137"/>
      <c r="AY1674" s="137"/>
      <c r="AZ1674" s="12"/>
    </row>
    <row r="1675" spans="1:52"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37"/>
      <c r="AX1675" s="137"/>
      <c r="AY1675" s="137"/>
      <c r="AZ1675" s="12"/>
    </row>
    <row r="1676" spans="1:52"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37"/>
      <c r="AX1676" s="137"/>
      <c r="AY1676" s="137"/>
      <c r="AZ1676" s="12"/>
    </row>
    <row r="1677" spans="1:52"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37"/>
      <c r="AX1677" s="137"/>
      <c r="AY1677" s="137"/>
      <c r="AZ1677" s="12"/>
    </row>
    <row r="1678" spans="1:52"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37"/>
      <c r="AX1678" s="137"/>
      <c r="AY1678" s="137"/>
      <c r="AZ1678" s="12"/>
    </row>
    <row r="1679" spans="1:52"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37"/>
      <c r="AX1679" s="137"/>
      <c r="AY1679" s="137"/>
      <c r="AZ1679" s="12"/>
    </row>
    <row r="1680" spans="1:52"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37"/>
      <c r="AX1680" s="137"/>
      <c r="AY1680" s="137"/>
      <c r="AZ1680" s="12"/>
    </row>
    <row r="1681" spans="1:52"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37"/>
      <c r="AX1681" s="137"/>
      <c r="AY1681" s="137"/>
      <c r="AZ1681" s="12"/>
    </row>
    <row r="1682" spans="1:52"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37"/>
      <c r="AX1682" s="137"/>
      <c r="AY1682" s="137"/>
      <c r="AZ1682" s="12"/>
    </row>
    <row r="1683" spans="1:52"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37"/>
      <c r="AX1683" s="137"/>
      <c r="AY1683" s="137"/>
      <c r="AZ1683" s="12"/>
    </row>
    <row r="1684" spans="1:52"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37"/>
      <c r="AX1684" s="137"/>
      <c r="AY1684" s="137"/>
      <c r="AZ1684" s="12"/>
    </row>
    <row r="1685" spans="1:52"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37"/>
      <c r="AX1685" s="137"/>
      <c r="AY1685" s="137"/>
      <c r="AZ1685" s="12"/>
    </row>
    <row r="1686" spans="1:52"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37"/>
      <c r="AX1686" s="137"/>
      <c r="AY1686" s="137"/>
      <c r="AZ1686" s="12"/>
    </row>
    <row r="1687" spans="1:52"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37"/>
      <c r="AX1687" s="137"/>
      <c r="AY1687" s="137"/>
      <c r="AZ1687" s="12"/>
    </row>
    <row r="1688" spans="1:52"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37"/>
      <c r="AX1688" s="137"/>
      <c r="AY1688" s="137"/>
      <c r="AZ1688" s="12"/>
    </row>
    <row r="1689" spans="1:52"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37"/>
      <c r="AX1689" s="137"/>
      <c r="AY1689" s="137"/>
      <c r="AZ1689" s="12"/>
    </row>
    <row r="1690" spans="1:52"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37"/>
      <c r="AX1690" s="137"/>
      <c r="AY1690" s="137"/>
      <c r="AZ1690" s="12"/>
    </row>
    <row r="1691" spans="1:52"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37"/>
      <c r="AX1691" s="137"/>
      <c r="AY1691" s="137"/>
      <c r="AZ1691" s="12"/>
    </row>
    <row r="1692" spans="1:52"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37"/>
      <c r="AX1692" s="137"/>
      <c r="AY1692" s="137"/>
      <c r="AZ1692" s="12"/>
    </row>
    <row r="1693" spans="1:52"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37"/>
      <c r="AX1693" s="137"/>
      <c r="AY1693" s="137"/>
      <c r="AZ1693" s="12"/>
    </row>
    <row r="1694" spans="1:52"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37"/>
      <c r="AX1694" s="137"/>
      <c r="AY1694" s="137"/>
      <c r="AZ1694" s="12"/>
    </row>
    <row r="1695" spans="1:52"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37"/>
      <c r="AX1695" s="137"/>
      <c r="AY1695" s="137"/>
      <c r="AZ1695" s="12"/>
    </row>
    <row r="1696" spans="1:52"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37"/>
      <c r="AX1696" s="137"/>
      <c r="AY1696" s="137"/>
      <c r="AZ1696" s="12"/>
    </row>
    <row r="1697" spans="1:52"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37"/>
      <c r="AX1697" s="137"/>
      <c r="AY1697" s="137"/>
      <c r="AZ1697" s="12"/>
    </row>
    <row r="1698" spans="1:52"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37"/>
      <c r="AX1698" s="137"/>
      <c r="AY1698" s="137"/>
      <c r="AZ1698" s="12"/>
    </row>
    <row r="1699" spans="1:52"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37"/>
      <c r="AX1699" s="137"/>
      <c r="AY1699" s="137"/>
      <c r="AZ1699" s="12"/>
    </row>
    <row r="1700" spans="1:52"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37"/>
      <c r="AX1700" s="137"/>
      <c r="AY1700" s="137"/>
      <c r="AZ1700" s="12"/>
    </row>
    <row r="1701" spans="1:52"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37"/>
      <c r="AX1701" s="137"/>
      <c r="AY1701" s="137"/>
      <c r="AZ1701" s="12"/>
    </row>
    <row r="1702" spans="1:52"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37"/>
      <c r="AX1702" s="137"/>
      <c r="AY1702" s="137"/>
      <c r="AZ1702" s="12"/>
    </row>
    <row r="1703" spans="1:52"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37"/>
      <c r="AX1703" s="137"/>
      <c r="AY1703" s="137"/>
      <c r="AZ1703" s="12"/>
    </row>
    <row r="1704" spans="1:52"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37"/>
      <c r="AX1704" s="137"/>
      <c r="AY1704" s="137"/>
      <c r="AZ1704" s="12"/>
    </row>
    <row r="1705" spans="1:52"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37"/>
      <c r="AX1705" s="137"/>
      <c r="AY1705" s="137"/>
      <c r="AZ1705" s="12"/>
    </row>
    <row r="1706" spans="1:52"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37"/>
      <c r="AX1706" s="137"/>
      <c r="AY1706" s="137"/>
      <c r="AZ1706" s="12"/>
    </row>
    <row r="1707" spans="1:52"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37"/>
      <c r="AX1707" s="137"/>
      <c r="AY1707" s="137"/>
      <c r="AZ1707" s="12"/>
    </row>
    <row r="1708" spans="1:52"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37"/>
      <c r="AX1708" s="137"/>
      <c r="AY1708" s="137"/>
      <c r="AZ1708" s="12"/>
    </row>
    <row r="1709" spans="1:52"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37"/>
      <c r="AX1709" s="137"/>
      <c r="AY1709" s="137"/>
      <c r="AZ1709" s="12"/>
    </row>
    <row r="1710" spans="1:52"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37"/>
      <c r="AX1710" s="137"/>
      <c r="AY1710" s="137"/>
      <c r="AZ1710" s="12"/>
    </row>
    <row r="1711" spans="1:52"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37"/>
      <c r="AX1711" s="137"/>
      <c r="AY1711" s="137"/>
      <c r="AZ1711" s="12"/>
    </row>
    <row r="1712" spans="1:52"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37"/>
      <c r="AX1712" s="137"/>
      <c r="AY1712" s="137"/>
      <c r="AZ1712" s="12"/>
    </row>
    <row r="1713" spans="1:52"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37"/>
      <c r="AX1713" s="137"/>
      <c r="AY1713" s="137"/>
      <c r="AZ1713" s="12"/>
    </row>
    <row r="1714" spans="1:52"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37"/>
      <c r="AX1714" s="137"/>
      <c r="AY1714" s="137"/>
      <c r="AZ1714" s="12"/>
    </row>
    <row r="1715" spans="1:52"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37"/>
      <c r="AX1715" s="137"/>
      <c r="AY1715" s="137"/>
      <c r="AZ1715" s="12"/>
    </row>
    <row r="1716" spans="1:52"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37"/>
      <c r="AX1716" s="137"/>
      <c r="AY1716" s="137"/>
      <c r="AZ1716" s="12"/>
    </row>
    <row r="1717" spans="1:52"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37"/>
      <c r="AX1717" s="137"/>
      <c r="AY1717" s="137"/>
      <c r="AZ1717" s="12"/>
    </row>
    <row r="1718" spans="1:52"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37"/>
      <c r="AX1718" s="137"/>
      <c r="AY1718" s="137"/>
      <c r="AZ1718" s="12"/>
    </row>
    <row r="1719" spans="1:52"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37"/>
      <c r="AX1719" s="137"/>
      <c r="AY1719" s="137"/>
      <c r="AZ1719" s="12"/>
    </row>
    <row r="1720" spans="1:52"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37"/>
      <c r="AX1720" s="137"/>
      <c r="AY1720" s="137"/>
      <c r="AZ1720" s="12"/>
    </row>
    <row r="1721" spans="1:52"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37"/>
      <c r="AX1721" s="137"/>
      <c r="AY1721" s="137"/>
      <c r="AZ1721" s="12"/>
    </row>
    <row r="1722" spans="1:52"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37"/>
      <c r="AX1722" s="137"/>
      <c r="AY1722" s="137"/>
      <c r="AZ1722" s="12"/>
    </row>
    <row r="1723" spans="1:52"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37"/>
      <c r="AX1723" s="137"/>
      <c r="AY1723" s="137"/>
      <c r="AZ1723" s="12"/>
    </row>
    <row r="1724" spans="1:52"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37"/>
      <c r="AX1724" s="137"/>
      <c r="AY1724" s="137"/>
      <c r="AZ1724" s="12"/>
    </row>
    <row r="1725" spans="1:52"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37"/>
      <c r="AX1725" s="137"/>
      <c r="AY1725" s="137"/>
      <c r="AZ1725" s="12"/>
    </row>
    <row r="1726" spans="1:52"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37"/>
      <c r="AX1726" s="137"/>
      <c r="AY1726" s="137"/>
      <c r="AZ1726" s="12"/>
    </row>
    <row r="1727" spans="1:52"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37"/>
      <c r="AX1727" s="137"/>
      <c r="AY1727" s="137"/>
      <c r="AZ1727" s="12"/>
    </row>
    <row r="1728" spans="1:52"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37"/>
      <c r="AX1728" s="137"/>
      <c r="AY1728" s="137"/>
      <c r="AZ1728" s="12"/>
    </row>
    <row r="1729" spans="1:52"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37"/>
      <c r="AX1729" s="137"/>
      <c r="AY1729" s="137"/>
      <c r="AZ1729" s="12"/>
    </row>
    <row r="1730" spans="1:52"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37"/>
      <c r="AX1730" s="137"/>
      <c r="AY1730" s="137"/>
      <c r="AZ1730" s="12"/>
    </row>
    <row r="1731" spans="1:52"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37"/>
      <c r="AX1731" s="137"/>
      <c r="AY1731" s="137"/>
      <c r="AZ1731" s="12"/>
    </row>
    <row r="1732" spans="1:52"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37"/>
      <c r="AX1732" s="137"/>
      <c r="AY1732" s="137"/>
      <c r="AZ1732" s="12"/>
    </row>
    <row r="1733" spans="1:52"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37"/>
      <c r="AX1733" s="137"/>
      <c r="AY1733" s="137"/>
      <c r="AZ1733" s="12"/>
    </row>
    <row r="1734" spans="1:52"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37"/>
      <c r="AX1734" s="137"/>
      <c r="AY1734" s="137"/>
      <c r="AZ1734" s="12"/>
    </row>
    <row r="1735" spans="1:52"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37"/>
      <c r="AX1735" s="137"/>
      <c r="AY1735" s="137"/>
      <c r="AZ1735" s="12"/>
    </row>
    <row r="1736" spans="1:52"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37"/>
      <c r="AX1736" s="137"/>
      <c r="AY1736" s="137"/>
      <c r="AZ1736" s="12"/>
    </row>
    <row r="1737" spans="1:52"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37"/>
      <c r="AX1737" s="137"/>
      <c r="AY1737" s="137"/>
      <c r="AZ1737" s="12"/>
    </row>
    <row r="1738" spans="1:52"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37"/>
      <c r="AX1738" s="137"/>
      <c r="AY1738" s="137"/>
      <c r="AZ1738" s="12"/>
    </row>
    <row r="1739" spans="1:52"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37"/>
      <c r="AX1739" s="137"/>
      <c r="AY1739" s="137"/>
      <c r="AZ1739" s="12"/>
    </row>
    <row r="1740" spans="1:52"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37"/>
      <c r="AX1740" s="137"/>
      <c r="AY1740" s="137"/>
      <c r="AZ1740" s="12"/>
    </row>
    <row r="1741" spans="1:52"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37"/>
      <c r="AX1741" s="137"/>
      <c r="AY1741" s="137"/>
      <c r="AZ1741" s="12"/>
    </row>
    <row r="1742" spans="1:52"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37"/>
      <c r="AX1742" s="137"/>
      <c r="AY1742" s="137"/>
      <c r="AZ1742" s="12"/>
    </row>
    <row r="1743" spans="1:52"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37"/>
      <c r="AX1743" s="137"/>
      <c r="AY1743" s="137"/>
      <c r="AZ1743" s="12"/>
    </row>
    <row r="1744" spans="1:52"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37"/>
      <c r="AX1744" s="137"/>
      <c r="AY1744" s="137"/>
      <c r="AZ1744" s="12"/>
    </row>
    <row r="1745" spans="1:52"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37"/>
      <c r="AX1745" s="137"/>
      <c r="AY1745" s="137"/>
      <c r="AZ1745" s="12"/>
    </row>
    <row r="1746" spans="1:52"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37"/>
      <c r="AX1746" s="137"/>
      <c r="AY1746" s="137"/>
      <c r="AZ1746" s="12"/>
    </row>
    <row r="1747" spans="1:52"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37"/>
      <c r="AX1747" s="137"/>
      <c r="AY1747" s="137"/>
      <c r="AZ1747" s="12"/>
    </row>
    <row r="1748" spans="1:52"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37"/>
      <c r="AX1748" s="137"/>
      <c r="AY1748" s="137"/>
      <c r="AZ1748" s="12"/>
    </row>
    <row r="1749" spans="1:52"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37"/>
      <c r="AX1749" s="137"/>
      <c r="AY1749" s="137"/>
      <c r="AZ1749" s="12"/>
    </row>
    <row r="1750" spans="1:52"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37"/>
      <c r="AX1750" s="137"/>
      <c r="AY1750" s="137"/>
      <c r="AZ1750" s="12"/>
    </row>
    <row r="1751" spans="1:52"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37"/>
      <c r="AX1751" s="137"/>
      <c r="AY1751" s="137"/>
      <c r="AZ1751" s="12"/>
    </row>
    <row r="1752" spans="1:52"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37"/>
      <c r="AX1752" s="137"/>
      <c r="AY1752" s="137"/>
      <c r="AZ1752" s="12"/>
    </row>
    <row r="1753" spans="1:52"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37"/>
      <c r="AX1753" s="137"/>
      <c r="AY1753" s="137"/>
      <c r="AZ1753" s="12"/>
    </row>
    <row r="1754" spans="1:52"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37"/>
      <c r="AX1754" s="137"/>
      <c r="AY1754" s="137"/>
      <c r="AZ1754" s="12"/>
    </row>
    <row r="1755" spans="1:52"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37"/>
      <c r="AX1755" s="137"/>
      <c r="AY1755" s="137"/>
      <c r="AZ1755" s="12"/>
    </row>
    <row r="1756" spans="1:52"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37"/>
      <c r="AX1756" s="137"/>
      <c r="AY1756" s="137"/>
      <c r="AZ1756" s="12"/>
    </row>
    <row r="1757" spans="1:52"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37"/>
      <c r="AX1757" s="137"/>
      <c r="AY1757" s="137"/>
      <c r="AZ1757" s="12"/>
    </row>
    <row r="1758" spans="1:52"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37"/>
      <c r="AX1758" s="137"/>
      <c r="AY1758" s="137"/>
      <c r="AZ1758" s="12"/>
    </row>
    <row r="1759" spans="1:52"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37"/>
      <c r="AX1759" s="137"/>
      <c r="AY1759" s="137"/>
      <c r="AZ1759" s="12"/>
    </row>
    <row r="1760" spans="1:52"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37"/>
      <c r="AX1760" s="137"/>
      <c r="AY1760" s="137"/>
      <c r="AZ1760" s="12"/>
    </row>
    <row r="1761" spans="1:52"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37"/>
      <c r="AX1761" s="137"/>
      <c r="AY1761" s="137"/>
      <c r="AZ1761" s="12"/>
    </row>
    <row r="1762" spans="1:52"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37"/>
      <c r="AX1762" s="137"/>
      <c r="AY1762" s="137"/>
      <c r="AZ1762" s="12"/>
    </row>
    <row r="1763" spans="1:52"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37"/>
      <c r="AX1763" s="137"/>
      <c r="AY1763" s="137"/>
      <c r="AZ1763" s="12"/>
    </row>
    <row r="1764" spans="1:52"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37"/>
      <c r="AX1764" s="137"/>
      <c r="AY1764" s="137"/>
      <c r="AZ1764" s="12"/>
    </row>
    <row r="1765" spans="1:52"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37"/>
      <c r="AX1765" s="137"/>
      <c r="AY1765" s="137"/>
      <c r="AZ1765" s="12"/>
    </row>
    <row r="1766" spans="1:52"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37"/>
      <c r="AX1766" s="137"/>
      <c r="AY1766" s="137"/>
      <c r="AZ1766" s="12"/>
    </row>
    <row r="1767" spans="1:52"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37"/>
      <c r="AX1767" s="137"/>
      <c r="AY1767" s="137"/>
      <c r="AZ1767" s="12"/>
    </row>
    <row r="1768" spans="1:52"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37"/>
      <c r="AX1768" s="137"/>
      <c r="AY1768" s="137"/>
      <c r="AZ1768" s="12"/>
    </row>
    <row r="1769" spans="1:52"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37"/>
      <c r="AX1769" s="137"/>
      <c r="AY1769" s="137"/>
      <c r="AZ1769" s="12"/>
    </row>
    <row r="1770" spans="1:52"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37"/>
      <c r="AX1770" s="137"/>
      <c r="AY1770" s="137"/>
      <c r="AZ1770" s="12"/>
    </row>
    <row r="1771" spans="1:52"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37"/>
      <c r="AX1771" s="137"/>
      <c r="AY1771" s="137"/>
      <c r="AZ1771" s="12"/>
    </row>
    <row r="1772" spans="1:52"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37"/>
      <c r="AX1772" s="137"/>
      <c r="AY1772" s="137"/>
      <c r="AZ1772" s="12"/>
    </row>
    <row r="1773" spans="1:52"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37"/>
      <c r="AX1773" s="137"/>
      <c r="AY1773" s="137"/>
      <c r="AZ1773" s="12"/>
    </row>
    <row r="1774" spans="1:52"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37"/>
      <c r="AX1774" s="137"/>
      <c r="AY1774" s="137"/>
      <c r="AZ1774" s="12"/>
    </row>
    <row r="1775" spans="1:52"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37"/>
      <c r="AX1775" s="137"/>
      <c r="AY1775" s="137"/>
      <c r="AZ1775" s="12"/>
    </row>
    <row r="1776" spans="1:52"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37"/>
      <c r="AX1776" s="137"/>
      <c r="AY1776" s="137"/>
      <c r="AZ1776" s="12"/>
    </row>
    <row r="1777" spans="1:52"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37"/>
      <c r="AX1777" s="137"/>
      <c r="AY1777" s="137"/>
      <c r="AZ1777" s="12"/>
    </row>
    <row r="1778" spans="1:52"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37"/>
      <c r="AX1778" s="137"/>
      <c r="AY1778" s="137"/>
      <c r="AZ1778" s="12"/>
    </row>
    <row r="1779" spans="1:52"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37"/>
      <c r="AX1779" s="137"/>
      <c r="AY1779" s="137"/>
      <c r="AZ1779" s="12"/>
    </row>
    <row r="1780" spans="1:52"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37"/>
      <c r="AX1780" s="137"/>
      <c r="AY1780" s="137"/>
      <c r="AZ1780" s="12"/>
    </row>
    <row r="1781" spans="1:52"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37"/>
      <c r="AX1781" s="137"/>
      <c r="AY1781" s="137"/>
      <c r="AZ1781" s="12"/>
    </row>
    <row r="1782" spans="1:52"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37"/>
      <c r="AX1782" s="137"/>
      <c r="AY1782" s="137"/>
      <c r="AZ1782" s="12"/>
    </row>
    <row r="1783" spans="1:52"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37"/>
      <c r="AX1783" s="137"/>
      <c r="AY1783" s="137"/>
      <c r="AZ1783" s="12"/>
    </row>
    <row r="1784" spans="1:52"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37"/>
      <c r="AX1784" s="137"/>
      <c r="AY1784" s="137"/>
      <c r="AZ1784" s="12"/>
    </row>
    <row r="1785" spans="1:52"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37"/>
      <c r="AX1785" s="137"/>
      <c r="AY1785" s="137"/>
      <c r="AZ1785" s="12"/>
    </row>
    <row r="1786" spans="1:52"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37"/>
      <c r="AX1786" s="137"/>
      <c r="AY1786" s="137"/>
      <c r="AZ1786" s="12"/>
    </row>
    <row r="1787" spans="1:52"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37"/>
      <c r="AX1787" s="137"/>
      <c r="AY1787" s="137"/>
      <c r="AZ1787" s="12"/>
    </row>
    <row r="1788" spans="1:52"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37"/>
      <c r="AX1788" s="137"/>
      <c r="AY1788" s="137"/>
      <c r="AZ1788" s="12"/>
    </row>
    <row r="1789" spans="1:52"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37"/>
      <c r="AX1789" s="137"/>
      <c r="AY1789" s="137"/>
      <c r="AZ1789" s="12"/>
    </row>
    <row r="1790" spans="1:52"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37"/>
      <c r="AX1790" s="137"/>
      <c r="AY1790" s="137"/>
      <c r="AZ1790" s="12"/>
    </row>
    <row r="1791" spans="1:52"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37"/>
      <c r="AX1791" s="137"/>
      <c r="AY1791" s="137"/>
      <c r="AZ1791" s="12"/>
    </row>
    <row r="1792" spans="1:52"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37"/>
      <c r="AX1792" s="137"/>
      <c r="AY1792" s="137"/>
      <c r="AZ1792" s="12"/>
    </row>
    <row r="1793" spans="1:52"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37"/>
      <c r="AX1793" s="137"/>
      <c r="AY1793" s="137"/>
      <c r="AZ1793" s="12"/>
    </row>
    <row r="1794" spans="1:52"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37"/>
      <c r="AX1794" s="137"/>
      <c r="AY1794" s="137"/>
      <c r="AZ1794" s="12"/>
    </row>
    <row r="1795" spans="1:52"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37"/>
      <c r="AX1795" s="137"/>
      <c r="AY1795" s="137"/>
      <c r="AZ1795" s="12"/>
    </row>
    <row r="1796" spans="1:52"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37"/>
      <c r="AX1796" s="137"/>
      <c r="AY1796" s="137"/>
      <c r="AZ1796" s="12"/>
    </row>
    <row r="1797" spans="1:52"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37"/>
      <c r="AX1797" s="137"/>
      <c r="AY1797" s="137"/>
      <c r="AZ1797" s="12"/>
    </row>
    <row r="1798" spans="1:52"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37"/>
      <c r="AX1798" s="137"/>
      <c r="AY1798" s="137"/>
      <c r="AZ1798" s="12"/>
    </row>
    <row r="1799" spans="1:52"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37"/>
      <c r="AX1799" s="137"/>
      <c r="AY1799" s="137"/>
      <c r="AZ1799" s="12"/>
    </row>
    <row r="1800" spans="1:52"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37"/>
      <c r="AX1800" s="137"/>
      <c r="AY1800" s="137"/>
      <c r="AZ1800" s="12"/>
    </row>
    <row r="1801" spans="1:52"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37"/>
      <c r="AX1801" s="137"/>
      <c r="AY1801" s="137"/>
      <c r="AZ1801" s="12"/>
    </row>
    <row r="1802" spans="1:52"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37"/>
      <c r="AX1802" s="137"/>
      <c r="AY1802" s="137"/>
      <c r="AZ1802" s="12"/>
    </row>
    <row r="1803" spans="1:52"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37"/>
      <c r="AX1803" s="137"/>
      <c r="AY1803" s="137"/>
      <c r="AZ1803" s="12"/>
    </row>
    <row r="1804" spans="1:52"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37"/>
      <c r="AX1804" s="137"/>
      <c r="AY1804" s="137"/>
      <c r="AZ1804" s="12"/>
    </row>
    <row r="1805" spans="1:52"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37"/>
      <c r="AX1805" s="137"/>
      <c r="AY1805" s="137"/>
      <c r="AZ1805" s="12"/>
    </row>
    <row r="1806" spans="1:52"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37"/>
      <c r="AX1806" s="137"/>
      <c r="AY1806" s="137"/>
      <c r="AZ1806" s="12"/>
    </row>
    <row r="1807" spans="1:52"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37"/>
      <c r="AX1807" s="137"/>
      <c r="AY1807" s="137"/>
      <c r="AZ1807" s="12"/>
    </row>
    <row r="1808" spans="1:52"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37"/>
      <c r="AX1808" s="137"/>
      <c r="AY1808" s="137"/>
      <c r="AZ1808" s="12"/>
    </row>
    <row r="1809" spans="1:52"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37"/>
      <c r="AX1809" s="137"/>
      <c r="AY1809" s="137"/>
      <c r="AZ1809" s="12"/>
    </row>
    <row r="1810" spans="1:52"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37"/>
      <c r="AX1810" s="137"/>
      <c r="AY1810" s="137"/>
      <c r="AZ1810" s="12"/>
    </row>
    <row r="1811" spans="1:52"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37"/>
      <c r="AX1811" s="137"/>
      <c r="AY1811" s="137"/>
      <c r="AZ1811" s="12"/>
    </row>
    <row r="1812" spans="1:52"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37"/>
      <c r="AX1812" s="137"/>
      <c r="AY1812" s="137"/>
      <c r="AZ1812" s="12"/>
    </row>
    <row r="1813" spans="1:52"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37"/>
      <c r="AX1813" s="137"/>
      <c r="AY1813" s="137"/>
      <c r="AZ1813" s="12"/>
    </row>
    <row r="1814" spans="1:52"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37"/>
      <c r="AX1814" s="137"/>
      <c r="AY1814" s="137"/>
      <c r="AZ1814" s="12"/>
    </row>
    <row r="1815" spans="1:52"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37"/>
      <c r="AX1815" s="137"/>
      <c r="AY1815" s="137"/>
      <c r="AZ1815" s="12"/>
    </row>
    <row r="1816" spans="1:52"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37"/>
      <c r="AX1816" s="137"/>
      <c r="AY1816" s="137"/>
      <c r="AZ1816" s="12"/>
    </row>
    <row r="1817" spans="1:52"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37"/>
      <c r="AX1817" s="137"/>
      <c r="AY1817" s="137"/>
      <c r="AZ1817" s="12"/>
    </row>
    <row r="1818" spans="1:52"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37"/>
      <c r="AX1818" s="137"/>
      <c r="AY1818" s="137"/>
      <c r="AZ1818" s="12"/>
    </row>
    <row r="1819" spans="1:52"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37"/>
      <c r="AX1819" s="137"/>
      <c r="AY1819" s="137"/>
      <c r="AZ1819" s="12"/>
    </row>
    <row r="1820" spans="1:52"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37"/>
      <c r="AX1820" s="137"/>
      <c r="AY1820" s="137"/>
      <c r="AZ1820" s="12"/>
    </row>
    <row r="1821" spans="1:52"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37"/>
      <c r="AX1821" s="137"/>
      <c r="AY1821" s="137"/>
      <c r="AZ1821" s="12"/>
    </row>
    <row r="1822" spans="1:52"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37"/>
      <c r="AX1822" s="137"/>
      <c r="AY1822" s="137"/>
      <c r="AZ1822" s="12"/>
    </row>
    <row r="1823" spans="1:52"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37"/>
      <c r="AX1823" s="137"/>
      <c r="AY1823" s="137"/>
      <c r="AZ1823" s="12"/>
    </row>
    <row r="1824" spans="1:52"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37"/>
      <c r="AX1824" s="137"/>
      <c r="AY1824" s="137"/>
      <c r="AZ1824" s="12"/>
    </row>
    <row r="1825" spans="1:52"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37"/>
      <c r="AX1825" s="137"/>
      <c r="AY1825" s="137"/>
      <c r="AZ1825" s="12"/>
    </row>
    <row r="1826" spans="1:52"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37"/>
      <c r="AX1826" s="137"/>
      <c r="AY1826" s="137"/>
      <c r="AZ1826" s="12"/>
    </row>
    <row r="1827" spans="1:52"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37"/>
      <c r="AX1827" s="137"/>
      <c r="AY1827" s="137"/>
      <c r="AZ1827" s="12"/>
    </row>
    <row r="1828" spans="1:52"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37"/>
      <c r="AX1828" s="137"/>
      <c r="AY1828" s="137"/>
      <c r="AZ1828" s="12"/>
    </row>
    <row r="1829" spans="1:52"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37"/>
      <c r="AX1829" s="137"/>
      <c r="AY1829" s="137"/>
      <c r="AZ1829" s="12"/>
    </row>
    <row r="1830" spans="1:52"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37"/>
      <c r="AX1830" s="137"/>
      <c r="AY1830" s="137"/>
      <c r="AZ1830" s="12"/>
    </row>
    <row r="1831" spans="1:52"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37"/>
      <c r="AX1831" s="137"/>
      <c r="AY1831" s="137"/>
      <c r="AZ1831" s="12"/>
    </row>
    <row r="1832" spans="1:52"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37"/>
      <c r="AX1832" s="137"/>
      <c r="AY1832" s="137"/>
      <c r="AZ1832" s="12"/>
    </row>
    <row r="1833" spans="1:52"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37"/>
      <c r="AX1833" s="137"/>
      <c r="AY1833" s="137"/>
      <c r="AZ1833" s="12"/>
    </row>
    <row r="1834" spans="1:52"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37"/>
      <c r="AX1834" s="137"/>
      <c r="AY1834" s="137"/>
      <c r="AZ1834" s="12"/>
    </row>
    <row r="1835" spans="1:52"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37"/>
      <c r="AX1835" s="137"/>
      <c r="AY1835" s="137"/>
      <c r="AZ1835" s="12"/>
    </row>
    <row r="1836" spans="1:52"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37"/>
      <c r="AX1836" s="137"/>
      <c r="AY1836" s="137"/>
      <c r="AZ1836" s="12"/>
    </row>
    <row r="1837" spans="1:52"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37"/>
      <c r="AX1837" s="137"/>
      <c r="AY1837" s="137"/>
      <c r="AZ1837" s="12"/>
    </row>
    <row r="1838" spans="1:52"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37"/>
      <c r="AX1838" s="137"/>
      <c r="AY1838" s="137"/>
      <c r="AZ1838" s="12"/>
    </row>
    <row r="1839" spans="1:52"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37"/>
      <c r="AX1839" s="137"/>
      <c r="AY1839" s="137"/>
      <c r="AZ1839" s="12"/>
    </row>
    <row r="1840" spans="1:52"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37"/>
      <c r="AX1840" s="137"/>
      <c r="AY1840" s="137"/>
      <c r="AZ1840" s="12"/>
    </row>
    <row r="1841" spans="1:52"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37"/>
      <c r="AX1841" s="137"/>
      <c r="AY1841" s="137"/>
      <c r="AZ1841" s="12"/>
    </row>
    <row r="1842" spans="1:52"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37"/>
      <c r="AX1842" s="137"/>
      <c r="AY1842" s="137"/>
      <c r="AZ1842" s="12"/>
    </row>
    <row r="1843" spans="1:52"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37"/>
      <c r="AX1843" s="137"/>
      <c r="AY1843" s="137"/>
      <c r="AZ1843" s="12"/>
    </row>
    <row r="1844" spans="1:52"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37"/>
      <c r="AX1844" s="137"/>
      <c r="AY1844" s="137"/>
      <c r="AZ1844" s="12"/>
    </row>
    <row r="1845" spans="1:52"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37"/>
      <c r="AX1845" s="137"/>
      <c r="AY1845" s="137"/>
      <c r="AZ1845" s="12"/>
    </row>
    <row r="1846" spans="1:52"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37"/>
      <c r="AX1846" s="137"/>
      <c r="AY1846" s="137"/>
      <c r="AZ1846" s="12"/>
    </row>
    <row r="1847" spans="1:52"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37"/>
      <c r="AX1847" s="137"/>
      <c r="AY1847" s="137"/>
      <c r="AZ1847" s="12"/>
    </row>
    <row r="1848" spans="1:52"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37"/>
      <c r="AX1848" s="137"/>
      <c r="AY1848" s="137"/>
      <c r="AZ1848" s="12"/>
    </row>
    <row r="1849" spans="1:52"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37"/>
      <c r="AX1849" s="137"/>
      <c r="AY1849" s="137"/>
      <c r="AZ1849" s="12"/>
    </row>
    <row r="1850" spans="1:52"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37"/>
      <c r="AX1850" s="137"/>
      <c r="AY1850" s="137"/>
      <c r="AZ1850" s="12"/>
    </row>
    <row r="1851" spans="1:52"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37"/>
      <c r="AX1851" s="137"/>
      <c r="AY1851" s="137"/>
      <c r="AZ1851" s="12"/>
    </row>
    <row r="1852" spans="1:52"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37"/>
      <c r="AX1852" s="137"/>
      <c r="AY1852" s="137"/>
      <c r="AZ1852" s="12"/>
    </row>
    <row r="1853" spans="1:52"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37"/>
      <c r="AX1853" s="137"/>
      <c r="AY1853" s="137"/>
      <c r="AZ1853" s="12"/>
    </row>
    <row r="1854" spans="1:52"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37"/>
      <c r="AX1854" s="137"/>
      <c r="AY1854" s="137"/>
      <c r="AZ1854" s="12"/>
    </row>
    <row r="1855" spans="1:52"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37"/>
      <c r="AX1855" s="137"/>
      <c r="AY1855" s="137"/>
      <c r="AZ1855" s="12"/>
    </row>
    <row r="1856" spans="1:52"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37"/>
      <c r="AX1856" s="137"/>
      <c r="AY1856" s="137"/>
      <c r="AZ1856" s="12"/>
    </row>
    <row r="1857" spans="1:52"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37"/>
      <c r="AX1857" s="137"/>
      <c r="AY1857" s="137"/>
      <c r="AZ1857" s="12"/>
    </row>
    <row r="1858" spans="1:52"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37"/>
      <c r="AX1858" s="137"/>
      <c r="AY1858" s="137"/>
      <c r="AZ1858" s="12"/>
    </row>
    <row r="1859" spans="1:52"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37"/>
      <c r="AX1859" s="137"/>
      <c r="AY1859" s="137"/>
      <c r="AZ1859" s="12"/>
    </row>
    <row r="1860" spans="1:52"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37"/>
      <c r="AX1860" s="137"/>
      <c r="AY1860" s="137"/>
      <c r="AZ1860" s="12"/>
    </row>
    <row r="1861" spans="1:52"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37"/>
      <c r="AX1861" s="137"/>
      <c r="AY1861" s="137"/>
      <c r="AZ1861" s="12"/>
    </row>
    <row r="1862" spans="1:52"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37"/>
      <c r="AX1862" s="137"/>
      <c r="AY1862" s="137"/>
      <c r="AZ1862" s="12"/>
    </row>
    <row r="1863" spans="1:52"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37"/>
      <c r="AX1863" s="137"/>
      <c r="AY1863" s="137"/>
      <c r="AZ1863" s="12"/>
    </row>
    <row r="1864" spans="1:52"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37"/>
      <c r="AX1864" s="137"/>
      <c r="AY1864" s="137"/>
      <c r="AZ1864" s="12"/>
    </row>
    <row r="1865" spans="1:52"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37"/>
      <c r="AX1865" s="137"/>
      <c r="AY1865" s="137"/>
      <c r="AZ1865" s="12"/>
    </row>
    <row r="1866" spans="1:52"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37"/>
      <c r="AX1866" s="137"/>
      <c r="AY1866" s="137"/>
      <c r="AZ1866" s="12"/>
    </row>
    <row r="1867" spans="1:52"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37"/>
      <c r="AX1867" s="137"/>
      <c r="AY1867" s="137"/>
      <c r="AZ1867" s="12"/>
    </row>
    <row r="1868" spans="1:52"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37"/>
      <c r="AW1868" s="137"/>
      <c r="AX1868" s="137"/>
      <c r="AY1868" s="137"/>
      <c r="AZ1868" s="12"/>
    </row>
    <row r="1869" spans="1:52"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37"/>
      <c r="AW1869" s="137"/>
      <c r="AX1869" s="137"/>
      <c r="AY1869" s="137"/>
      <c r="AZ1869" s="12"/>
    </row>
    <row r="1870" spans="1:52" s="21" customFormat="1" ht="11.25" hidden="1" x14ac:dyDescent="0.2">
      <c r="A1870" s="17"/>
      <c r="B1870" s="18"/>
      <c r="C1870" s="19"/>
      <c r="D1870" s="19"/>
      <c r="E1870" s="20"/>
      <c r="F1870" s="137"/>
      <c r="G1870" s="137"/>
      <c r="H1870" s="137"/>
      <c r="I1870" s="137"/>
      <c r="J1870" s="137"/>
      <c r="K1870" s="137"/>
      <c r="L1870" s="137"/>
      <c r="M1870" s="137"/>
      <c r="N1870" s="137"/>
      <c r="O1870" s="137"/>
      <c r="P1870" s="137"/>
      <c r="Q1870" s="137"/>
      <c r="R1870" s="137"/>
      <c r="S1870" s="137"/>
      <c r="T1870" s="137"/>
      <c r="U1870" s="137"/>
      <c r="V1870" s="137"/>
      <c r="W1870" s="137"/>
      <c r="X1870" s="137"/>
      <c r="Y1870" s="137"/>
      <c r="Z1870" s="137"/>
      <c r="AA1870" s="137"/>
      <c r="AB1870" s="137"/>
      <c r="AC1870" s="137"/>
      <c r="AD1870" s="137"/>
      <c r="AE1870" s="137"/>
      <c r="AF1870" s="137"/>
      <c r="AG1870" s="137"/>
      <c r="AH1870" s="137"/>
      <c r="AI1870" s="137"/>
      <c r="AJ1870" s="137"/>
      <c r="AK1870" s="137"/>
      <c r="AL1870" s="137"/>
      <c r="AM1870" s="137"/>
      <c r="AN1870" s="137"/>
      <c r="AO1870" s="137"/>
      <c r="AP1870" s="137"/>
      <c r="AQ1870" s="137"/>
      <c r="AR1870" s="137"/>
      <c r="AS1870" s="137"/>
      <c r="AT1870" s="137"/>
      <c r="AU1870" s="137"/>
      <c r="AV1870" s="137"/>
      <c r="AW1870" s="137"/>
      <c r="AX1870" s="137"/>
      <c r="AY1870" s="137"/>
      <c r="AZ1870" s="12"/>
    </row>
  </sheetData>
  <sheetProtection algorithmName="SHA-512" hashValue="WohXR/skSNZLzUjIibzRLRnaqD7leON/Wg1yKKwwHXDd4gu1uHPEIp7xrE0AmppmaaaR70bLyL756ZYELBAqLA==" saltValue="etu3L+ehT+4A6dIFaaiKMQ==" spinCount="100000" sheet="1" objects="1" scenarios="1"/>
  <mergeCells count="10">
    <mergeCell ref="E48:AI48"/>
    <mergeCell ref="E47:AM47"/>
    <mergeCell ref="E40:AT40"/>
    <mergeCell ref="E46:AT46"/>
    <mergeCell ref="E4:AY4"/>
    <mergeCell ref="E13:AY13"/>
    <mergeCell ref="E16:AY16"/>
    <mergeCell ref="E23:AY23"/>
    <mergeCell ref="E27:AY27"/>
    <mergeCell ref="E35:AY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314" t="str">
        <f ca="1">TEXT(TODAY()-30,"MMMM yyyy")</f>
        <v>July 2021</v>
      </c>
      <c r="B1" s="314"/>
      <c r="C1" s="314"/>
      <c r="D1" s="314"/>
      <c r="E1" s="314"/>
      <c r="S1" s="179">
        <f>Table!AT2</f>
        <v>0</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58</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217</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workbookViewId="0">
      <selection activeCell="AC25" sqref="AC25"/>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44426</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44426</v>
      </c>
      <c r="F15" s="59">
        <v>2.1293375394321856</v>
      </c>
      <c r="G15" s="59">
        <v>2.0456333595594067</v>
      </c>
      <c r="H15" s="59">
        <v>1.5637216575449475</v>
      </c>
      <c r="I15" s="59">
        <v>1.6367887763055311</v>
      </c>
      <c r="J15" s="59">
        <v>1.3198757763975166</v>
      </c>
      <c r="K15" s="59">
        <v>1.0069713400464808</v>
      </c>
      <c r="L15" s="59">
        <v>1.1636927851047307</v>
      </c>
      <c r="M15" s="59">
        <v>1.3986013986014179</v>
      </c>
      <c r="N15" s="59">
        <v>1.552795031055898</v>
      </c>
      <c r="O15" s="59">
        <v>1.3942680092951187</v>
      </c>
      <c r="P15" s="59">
        <v>2.0995334370140117</v>
      </c>
      <c r="Q15" s="59">
        <v>1.8691588785046731</v>
      </c>
      <c r="R15" s="59">
        <v>1.698841698841691</v>
      </c>
      <c r="S15" s="59">
        <v>2.1588280647648617</v>
      </c>
      <c r="T15" s="59">
        <v>2.3094688221708903</v>
      </c>
      <c r="U15" s="59">
        <v>2.223926380368102</v>
      </c>
      <c r="V15" s="59">
        <v>2.2222222222222365</v>
      </c>
      <c r="W15" s="59">
        <v>2.4539877300613355</v>
      </c>
      <c r="X15" s="59">
        <v>2.9907975460122804</v>
      </c>
      <c r="Y15" s="59">
        <v>2.8352490421455823</v>
      </c>
      <c r="Z15" s="59">
        <v>2.2171253822629744</v>
      </c>
      <c r="AA15" s="59">
        <v>2.4446142093200729</v>
      </c>
      <c r="AB15" s="59">
        <v>1.6755521706016685</v>
      </c>
      <c r="AC15" s="59">
        <v>1.9877675840978437</v>
      </c>
      <c r="AD15" s="59">
        <v>1.4426727410782103</v>
      </c>
      <c r="AE15" s="59">
        <v>1.5094339622641506</v>
      </c>
      <c r="AF15" s="59">
        <v>1.8811136192625977</v>
      </c>
      <c r="AG15" s="59">
        <v>2.0255063765941328</v>
      </c>
      <c r="AH15" s="59">
        <v>2.398800599700146</v>
      </c>
      <c r="AI15" s="59">
        <v>2.0209580838323582</v>
      </c>
      <c r="AJ15" s="59">
        <v>2.010424422933732</v>
      </c>
      <c r="AK15" s="59">
        <v>1.9374068554396606</v>
      </c>
      <c r="AL15" s="59">
        <v>1.8698578908002972</v>
      </c>
      <c r="AM15" s="59">
        <v>1.8642803877703118</v>
      </c>
      <c r="AN15" s="59">
        <v>2.1722846441947663</v>
      </c>
      <c r="AO15" s="59">
        <v>2.2488755622188883</v>
      </c>
      <c r="AP15" s="59">
        <v>2.3952095808383422</v>
      </c>
      <c r="AQ15" s="59">
        <v>2.1561338289962872</v>
      </c>
      <c r="AR15" s="59">
        <v>0.88626292466764678</v>
      </c>
      <c r="AS15" s="59">
        <v>-0.22058823529412797</v>
      </c>
      <c r="AT15" s="59">
        <v>-0.36603221083455484</v>
      </c>
      <c r="AU15" s="59">
        <v>0.66030814380042546</v>
      </c>
      <c r="AV15" s="59">
        <v>0.14598540145984717</v>
      </c>
      <c r="AW15" s="59">
        <v>0.14619883040933868</v>
      </c>
      <c r="AX15" s="59">
        <v>0.51395007342145416</v>
      </c>
      <c r="AY15" s="59">
        <v>0.65885797950220315</v>
      </c>
      <c r="AZ15" s="59">
        <v>0.95307917888560745</v>
      </c>
      <c r="BA15" s="59">
        <v>0.73313782991202281</v>
      </c>
      <c r="BB15" s="59">
        <v>1.0233918128654818</v>
      </c>
      <c r="BC15" s="59">
        <v>1.0917030567685559</v>
      </c>
      <c r="BD15" s="59">
        <v>2.196193265007329</v>
      </c>
      <c r="BE15" s="59">
        <v>3.3898305084745894</v>
      </c>
      <c r="BF15" s="59">
        <v>3.6002939015429947</v>
      </c>
      <c r="BG15" s="59">
        <v>3.0612244897959329</v>
      </c>
      <c r="BH15" s="59">
        <v>3.7172011661807725</v>
      </c>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44414</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44414</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44414</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44405</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53960</v>
      </c>
      <c r="AQ19" s="54">
        <v>53820</v>
      </c>
      <c r="AR19" s="54">
        <v>58900</v>
      </c>
      <c r="AS19" s="54">
        <v>68300</v>
      </c>
      <c r="AT19" s="54">
        <v>62890</v>
      </c>
      <c r="AU19" s="54">
        <v>51900</v>
      </c>
      <c r="AV19" s="54">
        <v>31280</v>
      </c>
      <c r="AW19" s="54">
        <v>24730</v>
      </c>
      <c r="AX19" s="54">
        <v>23930</v>
      </c>
      <c r="AY19" s="54">
        <v>207160</v>
      </c>
      <c r="AZ19" s="54">
        <v>185690</v>
      </c>
      <c r="BA19" s="54">
        <v>178330</v>
      </c>
      <c r="BB19" s="54">
        <v>182630</v>
      </c>
      <c r="BC19" s="54">
        <v>181010</v>
      </c>
      <c r="BD19" s="54">
        <v>173580</v>
      </c>
      <c r="BE19" s="54">
        <v>186020</v>
      </c>
      <c r="BF19" s="54">
        <v>209510</v>
      </c>
      <c r="BG19" s="54" t="e">
        <v>#N/A</v>
      </c>
      <c r="BH19" s="54" t="e">
        <v>#N/A</v>
      </c>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44405</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3.5899404876175822</v>
      </c>
      <c r="AQ20" s="53">
        <v>1.1273957158962844</v>
      </c>
      <c r="AR20" s="53">
        <v>11.237016052880078</v>
      </c>
      <c r="AS20" s="53">
        <v>32.879377431906612</v>
      </c>
      <c r="AT20" s="53">
        <v>25.729708116753301</v>
      </c>
      <c r="AU20" s="53">
        <v>6.0698957694665934</v>
      </c>
      <c r="AV20" s="53">
        <v>-37.188755020080322</v>
      </c>
      <c r="AW20" s="53">
        <v>-50.341365461847388</v>
      </c>
      <c r="AX20" s="53">
        <v>-50.093847758081331</v>
      </c>
      <c r="AY20" s="53">
        <v>326.07980255039075</v>
      </c>
      <c r="AZ20" s="53">
        <v>267.2666139240506</v>
      </c>
      <c r="BA20" s="53">
        <v>242.81045751633985</v>
      </c>
      <c r="BB20" s="53">
        <v>238.45441067457375</v>
      </c>
      <c r="BC20" s="53">
        <v>236.32478632478632</v>
      </c>
      <c r="BD20" s="53">
        <v>194.70288624787776</v>
      </c>
      <c r="BE20" s="53">
        <v>172.35724743777453</v>
      </c>
      <c r="BF20" s="53">
        <v>233.13722372396248</v>
      </c>
      <c r="BG20" s="53" t="e">
        <v>#N/A</v>
      </c>
      <c r="BH20" s="53" t="e">
        <v>#N/A</v>
      </c>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225</v>
      </c>
      <c r="C21" s="50" t="s">
        <v>13</v>
      </c>
      <c r="D21" s="101" t="s">
        <v>83</v>
      </c>
      <c r="E21" s="100">
        <v>44405</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16710</v>
      </c>
      <c r="AQ21" s="54">
        <v>16710</v>
      </c>
      <c r="AR21" s="54">
        <v>18300</v>
      </c>
      <c r="AS21" s="54">
        <v>21110</v>
      </c>
      <c r="AT21" s="54">
        <v>19310</v>
      </c>
      <c r="AU21" s="54">
        <v>15790</v>
      </c>
      <c r="AV21" s="54">
        <v>10240</v>
      </c>
      <c r="AW21" s="54">
        <v>7950</v>
      </c>
      <c r="AX21" s="54">
        <v>6570</v>
      </c>
      <c r="AY21" s="54">
        <v>78390</v>
      </c>
      <c r="AZ21" s="54">
        <v>69010</v>
      </c>
      <c r="BA21" s="54">
        <v>62810</v>
      </c>
      <c r="BB21" s="54">
        <v>60770</v>
      </c>
      <c r="BC21" s="54">
        <v>60350</v>
      </c>
      <c r="BD21" s="54">
        <v>58550</v>
      </c>
      <c r="BE21" s="54">
        <v>65240</v>
      </c>
      <c r="BF21" s="54">
        <v>76020</v>
      </c>
      <c r="BG21" s="54" t="e">
        <v>#N/A</v>
      </c>
      <c r="BH21" s="54" t="e">
        <v>#N/A</v>
      </c>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44405</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2.0146520146520075</v>
      </c>
      <c r="AQ22" s="53">
        <v>-0.23880597014925842</v>
      </c>
      <c r="AR22" s="53">
        <v>8.7344028520499162</v>
      </c>
      <c r="AS22" s="53">
        <v>29.588704726826265</v>
      </c>
      <c r="AT22" s="53">
        <v>20.687499999999993</v>
      </c>
      <c r="AU22" s="53">
        <v>-6.3291139240506666E-2</v>
      </c>
      <c r="AV22" s="53">
        <v>-35.718769617074699</v>
      </c>
      <c r="AW22" s="53">
        <v>-49.619771863117869</v>
      </c>
      <c r="AX22" s="53">
        <v>-56.518861681005959</v>
      </c>
      <c r="AY22" s="53">
        <v>415.7236842105263</v>
      </c>
      <c r="AZ22" s="53">
        <v>340.11479591836735</v>
      </c>
      <c r="BA22" s="53">
        <v>286.76108374384233</v>
      </c>
      <c r="BB22" s="53">
        <v>263.67444643925791</v>
      </c>
      <c r="BC22" s="53">
        <v>261.16098144823462</v>
      </c>
      <c r="BD22" s="53">
        <v>219.94535519125682</v>
      </c>
      <c r="BE22" s="53">
        <v>209.04784462340126</v>
      </c>
      <c r="BF22" s="53">
        <v>293.68203003625064</v>
      </c>
      <c r="BG22" s="53" t="e">
        <v>#N/A</v>
      </c>
      <c r="BH22" s="53" t="e">
        <v>#N/A</v>
      </c>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44414</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44414</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-45.931307585976199</v>
      </c>
      <c r="BG24" s="53" t="e">
        <v>#N/A</v>
      </c>
      <c r="BH24" s="53" t="e">
        <v>#N/A</v>
      </c>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44414</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44414</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44414</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231</v>
      </c>
      <c r="C28" s="50" t="s">
        <v>232</v>
      </c>
      <c r="D28" s="101" t="s">
        <v>83</v>
      </c>
      <c r="E28" s="100">
        <v>44411</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44414</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3">
        <v>1326.2738829524299</v>
      </c>
      <c r="BH29" s="53">
        <v>1326.6752230449704</v>
      </c>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44411</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1.8641768096588685</v>
      </c>
      <c r="AQ30" s="53">
        <v>2.4178398952279689</v>
      </c>
      <c r="AR30" s="53">
        <v>-5.7814569334489363</v>
      </c>
      <c r="AS30" s="53">
        <v>-16.642223767404808</v>
      </c>
      <c r="AT30" s="53">
        <v>-13.192662328029625</v>
      </c>
      <c r="AU30" s="53">
        <v>-8.1486139311212185</v>
      </c>
      <c r="AV30" s="53">
        <v>-5.6696705645358225</v>
      </c>
      <c r="AW30" s="53">
        <v>-4.6036758703590248</v>
      </c>
      <c r="AX30" s="53">
        <v>-3.9714234979453478</v>
      </c>
      <c r="AY30" s="53">
        <v>-3.4256531923235412</v>
      </c>
      <c r="AZ30" s="53">
        <v>-2.7310804034492375</v>
      </c>
      <c r="BA30" s="53">
        <v>-2.9238687561705334</v>
      </c>
      <c r="BB30" s="53">
        <v>-2.2090125466861288</v>
      </c>
      <c r="BC30" s="53">
        <v>-2.1043645747064632</v>
      </c>
      <c r="BD30" s="53">
        <v>7.11687798921119</v>
      </c>
      <c r="BE30" s="53">
        <v>20.001117062029717</v>
      </c>
      <c r="BF30" s="53">
        <v>14.592956715776806</v>
      </c>
      <c r="BG30" s="53" t="e">
        <v>#N/A</v>
      </c>
      <c r="BH30" s="53" t="e">
        <v>#N/A</v>
      </c>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44411</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44411</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44405</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7.3589727500902224</v>
      </c>
      <c r="BC33" s="53">
        <v>7.4323073706925387</v>
      </c>
      <c r="BD33" s="53">
        <v>7.3739044972799501</v>
      </c>
      <c r="BE33" s="53">
        <v>7.3825881375903819</v>
      </c>
      <c r="BF33" s="53">
        <v>7.2678754117047939</v>
      </c>
      <c r="BG33" s="53" t="e">
        <v>#N/A</v>
      </c>
      <c r="BH33" s="53" t="e">
        <v>#N/A</v>
      </c>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44405</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2.9468411143232016</v>
      </c>
      <c r="BC34" s="59">
        <v>2.9914407029623269</v>
      </c>
      <c r="BD34" s="59">
        <v>2.9581307123753504</v>
      </c>
      <c r="BE34" s="59">
        <v>2.9135717489224895</v>
      </c>
      <c r="BF34" s="59">
        <v>2.8543329547443599</v>
      </c>
      <c r="BG34" s="59" t="e">
        <v>#N/A</v>
      </c>
      <c r="BH34" s="59" t="e">
        <v>#N/A</v>
      </c>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44425</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44414</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t="e">
        <v>#N/A</v>
      </c>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250</v>
      </c>
      <c r="C38" s="50" t="s">
        <v>251</v>
      </c>
      <c r="D38" s="101" t="s">
        <v>83</v>
      </c>
      <c r="E38" s="100">
        <v>44414</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1832</v>
      </c>
      <c r="BD38" s="60">
        <v>2902</v>
      </c>
      <c r="BE38" s="60">
        <v>3209</v>
      </c>
      <c r="BF38" s="60">
        <v>2984</v>
      </c>
      <c r="BG38" s="60">
        <v>2915</v>
      </c>
      <c r="BH38" s="60">
        <v>2319</v>
      </c>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252</v>
      </c>
      <c r="C39" s="50" t="s">
        <v>47</v>
      </c>
      <c r="D39" s="101" t="s">
        <v>83</v>
      </c>
      <c r="E39" s="100">
        <v>44414</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486620</v>
      </c>
      <c r="BD39" s="60">
        <v>505397</v>
      </c>
      <c r="BE39" s="60">
        <v>509276</v>
      </c>
      <c r="BF39" s="60">
        <v>510780</v>
      </c>
      <c r="BG39" s="60">
        <v>494118</v>
      </c>
      <c r="BH39" s="60">
        <v>488501</v>
      </c>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253</v>
      </c>
      <c r="C40" s="50" t="s">
        <v>254</v>
      </c>
      <c r="D40" s="101" t="s">
        <v>83</v>
      </c>
      <c r="E40" s="100">
        <v>44414</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0.52705530642750376</v>
      </c>
      <c r="AV40" s="60">
        <v>0.60741476332340283</v>
      </c>
      <c r="AW40" s="60">
        <v>0.61055081458494953</v>
      </c>
      <c r="AX40" s="60">
        <v>0.62331019364267448</v>
      </c>
      <c r="AY40" s="60">
        <v>0.71666666666666667</v>
      </c>
      <c r="AZ40" s="60">
        <v>0.83207874927620151</v>
      </c>
      <c r="BA40" s="60">
        <v>1.0230375426621161</v>
      </c>
      <c r="BB40" s="60">
        <v>0.53644444444444439</v>
      </c>
      <c r="BC40" s="60">
        <v>0.6425815503332164</v>
      </c>
      <c r="BD40" s="60">
        <v>0.65360360360360359</v>
      </c>
      <c r="BE40" s="60">
        <v>0.68583030562085912</v>
      </c>
      <c r="BF40" s="60">
        <v>0.65381244522348814</v>
      </c>
      <c r="BG40" s="60">
        <v>0.70495767835550183</v>
      </c>
      <c r="BH40" s="60">
        <v>0.70358009708737868</v>
      </c>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44425</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7.1714500000000045</v>
      </c>
      <c r="BE41" s="53">
        <v>7.5488070000000045</v>
      </c>
      <c r="BF41" s="53">
        <v>7.3973910000000043</v>
      </c>
      <c r="BG41" s="53">
        <v>7.3214730000000046</v>
      </c>
      <c r="BH41" s="53" t="e">
        <v>#N/A</v>
      </c>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44425</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6.6749879999999999</v>
      </c>
      <c r="BE42" s="53">
        <v>7.0731989999999998</v>
      </c>
      <c r="BF42" s="53">
        <v>7.2962420000000003</v>
      </c>
      <c r="BG42" s="53">
        <v>7.1958690000000001</v>
      </c>
      <c r="BH42" s="53" t="e">
        <v>#N/A</v>
      </c>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44414</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t="e">
        <v>#N/A</v>
      </c>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44419</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301.05192399999999</v>
      </c>
      <c r="AT46" s="223">
        <v>233.60837000000001</v>
      </c>
      <c r="AU46" s="223">
        <v>274.85137600000002</v>
      </c>
      <c r="AV46" s="223">
        <v>325.37751600000001</v>
      </c>
      <c r="AW46" s="223">
        <v>333.61606999999998</v>
      </c>
      <c r="AX46" s="223">
        <v>322.01396399999999</v>
      </c>
      <c r="AY46" s="223">
        <v>327.502588</v>
      </c>
      <c r="AZ46" s="223">
        <v>289.52803899999998</v>
      </c>
      <c r="BA46" s="223">
        <v>274.30971499999998</v>
      </c>
      <c r="BB46" s="223">
        <v>306.55137100000002</v>
      </c>
      <c r="BC46" s="223">
        <v>717.94120999999996</v>
      </c>
      <c r="BD46" s="223">
        <v>426.62868099999997</v>
      </c>
      <c r="BE46" s="223">
        <v>412.66278199999999</v>
      </c>
      <c r="BF46" s="223">
        <v>474.43736799999999</v>
      </c>
      <c r="BG46" s="223">
        <v>1066.6772880000001</v>
      </c>
      <c r="BH46" s="223">
        <v>458.60071900000003</v>
      </c>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218</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42736</v>
      </c>
      <c r="G12" s="108">
        <v>43101</v>
      </c>
      <c r="H12" s="108">
        <v>43466</v>
      </c>
      <c r="I12" s="108">
        <v>43831</v>
      </c>
    </row>
    <row r="13" spans="1:34" x14ac:dyDescent="0.2">
      <c r="E13" s="100"/>
    </row>
    <row r="14" spans="1:34" x14ac:dyDescent="0.2">
      <c r="A14" s="50" t="s">
        <v>171</v>
      </c>
      <c r="C14" s="50" t="s">
        <v>15</v>
      </c>
      <c r="D14" s="101" t="s">
        <v>172</v>
      </c>
      <c r="E14" s="100">
        <v>44244</v>
      </c>
      <c r="F14" s="59">
        <v>1.6224188790560534</v>
      </c>
      <c r="G14" s="59">
        <v>2.3947750362844467</v>
      </c>
      <c r="H14" s="59">
        <v>1.4174344436569841</v>
      </c>
      <c r="I14" s="59">
        <v>1.1180992313067684</v>
      </c>
    </row>
    <row r="15" spans="1:34" x14ac:dyDescent="0.2">
      <c r="A15" s="50" t="s">
        <v>173</v>
      </c>
      <c r="C15" s="50" t="s">
        <v>15</v>
      </c>
      <c r="D15" s="101" t="s">
        <v>172</v>
      </c>
      <c r="E15" s="100">
        <v>44243</v>
      </c>
      <c r="F15" s="59">
        <v>1.5576323987538832</v>
      </c>
      <c r="G15" s="59">
        <v>2.3006134969325132</v>
      </c>
      <c r="H15" s="59">
        <v>1.9490254872563728</v>
      </c>
      <c r="I15" s="59">
        <v>0.73529411764705621</v>
      </c>
    </row>
    <row r="16" spans="1:34" x14ac:dyDescent="0.2">
      <c r="A16" s="50" t="s">
        <v>224</v>
      </c>
      <c r="C16" s="50" t="s">
        <v>7</v>
      </c>
      <c r="D16" s="101" t="s">
        <v>172</v>
      </c>
      <c r="E16" s="100">
        <v>44278</v>
      </c>
      <c r="F16" s="53">
        <v>8.5</v>
      </c>
      <c r="G16" s="53">
        <v>7.6</v>
      </c>
      <c r="H16" s="53">
        <v>7.2</v>
      </c>
      <c r="I16" s="53">
        <v>11.7</v>
      </c>
    </row>
    <row r="17" spans="1:9" x14ac:dyDescent="0.2">
      <c r="A17" s="50" t="s">
        <v>174</v>
      </c>
      <c r="C17" s="50" t="s">
        <v>44</v>
      </c>
      <c r="D17" s="101" t="s">
        <v>172</v>
      </c>
      <c r="E17" s="100">
        <v>44204</v>
      </c>
      <c r="F17" s="53">
        <v>6.3</v>
      </c>
      <c r="G17" s="53">
        <v>5.8</v>
      </c>
      <c r="H17" s="53">
        <v>5.7</v>
      </c>
      <c r="I17" s="53">
        <v>9.5</v>
      </c>
    </row>
    <row r="18" spans="1:9" x14ac:dyDescent="0.2">
      <c r="A18" s="50" t="s">
        <v>175</v>
      </c>
      <c r="D18" s="101" t="s">
        <v>172</v>
      </c>
      <c r="E18" s="100">
        <v>44278</v>
      </c>
      <c r="F18" s="54">
        <v>851.2</v>
      </c>
      <c r="G18" s="54">
        <v>856.9</v>
      </c>
      <c r="H18" s="54">
        <v>881</v>
      </c>
      <c r="I18" s="54">
        <v>834</v>
      </c>
    </row>
    <row r="19" spans="1:9" x14ac:dyDescent="0.2">
      <c r="A19" s="50" t="s">
        <v>176</v>
      </c>
      <c r="C19" s="50" t="s">
        <v>13</v>
      </c>
      <c r="D19" s="101" t="s">
        <v>172</v>
      </c>
      <c r="E19" s="100">
        <v>44309</v>
      </c>
      <c r="F19" s="54">
        <v>72511.666666666672</v>
      </c>
      <c r="G19" s="54">
        <v>54105</v>
      </c>
      <c r="H19" s="54">
        <v>50613.333333333336</v>
      </c>
      <c r="I19" s="54">
        <v>83407.5</v>
      </c>
    </row>
    <row r="20" spans="1:9" x14ac:dyDescent="0.2">
      <c r="A20" s="50" t="s">
        <v>177</v>
      </c>
      <c r="C20" s="50" t="s">
        <v>15</v>
      </c>
      <c r="D20" s="101" t="s">
        <v>172</v>
      </c>
      <c r="E20" s="100">
        <v>44309</v>
      </c>
      <c r="F20" s="59">
        <v>-15.423494877626787</v>
      </c>
      <c r="G20" s="59">
        <v>-25.384420897786562</v>
      </c>
      <c r="H20" s="59">
        <v>-6.4535009087268502</v>
      </c>
      <c r="I20" s="59">
        <v>64.793532665964165</v>
      </c>
    </row>
    <row r="21" spans="1:9" x14ac:dyDescent="0.2">
      <c r="A21" s="50" t="s">
        <v>178</v>
      </c>
      <c r="C21" s="50" t="s">
        <v>13</v>
      </c>
      <c r="D21" s="101" t="s">
        <v>172</v>
      </c>
      <c r="E21" s="100">
        <v>44309</v>
      </c>
      <c r="F21" s="54">
        <v>24750.833333333332</v>
      </c>
      <c r="G21" s="54">
        <v>17529.166666666668</v>
      </c>
      <c r="H21" s="54">
        <v>15999.166666666666</v>
      </c>
      <c r="I21" s="54">
        <v>28575</v>
      </c>
    </row>
    <row r="22" spans="1:9" x14ac:dyDescent="0.2">
      <c r="A22" s="50" t="s">
        <v>179</v>
      </c>
      <c r="C22" s="50" t="s">
        <v>15</v>
      </c>
      <c r="D22" s="101" t="s">
        <v>172</v>
      </c>
      <c r="E22" s="100">
        <v>44309</v>
      </c>
      <c r="F22" s="59">
        <v>-11.884771709140541</v>
      </c>
      <c r="G22" s="59">
        <v>-29.177468772095207</v>
      </c>
      <c r="H22" s="59">
        <v>-8.7283099595911633</v>
      </c>
      <c r="I22" s="59">
        <v>78.603052242304287</v>
      </c>
    </row>
    <row r="23" spans="1:9" x14ac:dyDescent="0.2">
      <c r="A23" s="50" t="s">
        <v>180</v>
      </c>
      <c r="C23" s="50" t="s">
        <v>15</v>
      </c>
      <c r="D23" s="101" t="s">
        <v>172</v>
      </c>
      <c r="E23" s="100">
        <v>44232</v>
      </c>
      <c r="F23" s="59">
        <v>1.1624954149149325</v>
      </c>
      <c r="G23" s="59">
        <v>2.4182076813655584</v>
      </c>
      <c r="H23" s="59">
        <v>2.0996732026143938</v>
      </c>
      <c r="I23" s="59">
        <v>4.8838387879757805</v>
      </c>
    </row>
    <row r="24" spans="1:9" x14ac:dyDescent="0.2">
      <c r="A24" s="50" t="s">
        <v>181</v>
      </c>
      <c r="C24" s="50" t="s">
        <v>15</v>
      </c>
      <c r="D24" s="101" t="s">
        <v>172</v>
      </c>
      <c r="E24" s="100">
        <v>44286</v>
      </c>
      <c r="F24" s="53">
        <v>0.58641745559913083</v>
      </c>
      <c r="G24" s="53">
        <v>1.4176313579883582</v>
      </c>
      <c r="H24" s="53">
        <v>2.1548266704565222</v>
      </c>
      <c r="I24" s="53">
        <v>4.0868510458327512</v>
      </c>
    </row>
    <row r="25" spans="1:9" x14ac:dyDescent="0.2">
      <c r="A25" s="50" t="s">
        <v>182</v>
      </c>
      <c r="C25" s="50" t="s">
        <v>15</v>
      </c>
      <c r="D25" s="101" t="s">
        <v>172</v>
      </c>
      <c r="E25" s="100">
        <v>44267</v>
      </c>
      <c r="F25" s="53">
        <v>0.25393184796855817</v>
      </c>
      <c r="G25" s="53">
        <v>1.7158264564098191</v>
      </c>
      <c r="H25" s="53">
        <v>2.9908694138753189</v>
      </c>
      <c r="I25" s="53">
        <v>5.0462770382695421</v>
      </c>
    </row>
    <row r="26" spans="1:9" x14ac:dyDescent="0.2">
      <c r="A26" s="50" t="s">
        <v>183</v>
      </c>
      <c r="C26" s="50" t="s">
        <v>15</v>
      </c>
      <c r="D26" s="101" t="s">
        <v>172</v>
      </c>
      <c r="E26" s="100">
        <v>44267</v>
      </c>
      <c r="F26" s="59">
        <v>0.32625364151794845</v>
      </c>
      <c r="G26" s="59">
        <v>1.4656664406255127</v>
      </c>
      <c r="H26" s="59">
        <v>2.9638800721707881</v>
      </c>
      <c r="I26" s="59">
        <v>5.0454327905619989</v>
      </c>
    </row>
    <row r="27" spans="1:9" x14ac:dyDescent="0.2">
      <c r="A27" s="50" t="s">
        <v>184</v>
      </c>
      <c r="C27" s="50" t="s">
        <v>125</v>
      </c>
      <c r="D27" s="101" t="s">
        <v>172</v>
      </c>
      <c r="E27" s="100">
        <v>44204</v>
      </c>
      <c r="F27" s="53">
        <v>50.884166666666665</v>
      </c>
      <c r="G27" s="53">
        <v>64.938333333333333</v>
      </c>
      <c r="H27" s="53">
        <v>56.984166666666674</v>
      </c>
      <c r="I27" s="53">
        <v>39.227499999999999</v>
      </c>
    </row>
    <row r="28" spans="1:9" x14ac:dyDescent="0.2">
      <c r="A28" s="50" t="s">
        <v>233</v>
      </c>
      <c r="C28" s="50" t="s">
        <v>232</v>
      </c>
      <c r="D28" s="101" t="s">
        <v>172</v>
      </c>
      <c r="E28" s="100">
        <v>44204</v>
      </c>
      <c r="F28" s="60" t="e">
        <v>#N/A</v>
      </c>
      <c r="G28" s="60">
        <v>1.472504</v>
      </c>
      <c r="H28" s="60">
        <v>1.605594711</v>
      </c>
      <c r="I28" s="60">
        <v>2.099217066</v>
      </c>
    </row>
    <row r="29" spans="1:9" x14ac:dyDescent="0.2">
      <c r="A29" s="50" t="s">
        <v>185</v>
      </c>
      <c r="D29" s="101" t="s">
        <v>172</v>
      </c>
      <c r="E29" s="100">
        <v>44204</v>
      </c>
      <c r="F29" s="54">
        <v>1246.337</v>
      </c>
      <c r="G29" s="54">
        <v>1267.3440000000001</v>
      </c>
      <c r="H29" s="54">
        <v>1285.711</v>
      </c>
      <c r="I29" s="54">
        <v>1306.7</v>
      </c>
    </row>
    <row r="30" spans="1:9" x14ac:dyDescent="0.2">
      <c r="A30" s="50" t="s">
        <v>202</v>
      </c>
      <c r="C30" s="50" t="s">
        <v>15</v>
      </c>
      <c r="D30" s="101" t="s">
        <v>172</v>
      </c>
      <c r="E30" s="100">
        <v>44411</v>
      </c>
      <c r="F30" s="53">
        <v>3.1086471076420708</v>
      </c>
      <c r="G30" s="53">
        <v>2.5904819974872373</v>
      </c>
      <c r="H30" s="53">
        <v>1.8031737544440318</v>
      </c>
      <c r="I30" s="53">
        <v>-5.2439152084394873</v>
      </c>
    </row>
    <row r="31" spans="1:9" x14ac:dyDescent="0.2">
      <c r="A31" s="50" t="s">
        <v>203</v>
      </c>
      <c r="C31" s="50" t="s">
        <v>44</v>
      </c>
      <c r="D31" s="101" t="s">
        <v>172</v>
      </c>
      <c r="E31" s="100">
        <v>44203</v>
      </c>
      <c r="F31" s="59">
        <v>2.9083333333333332</v>
      </c>
      <c r="G31" s="59">
        <v>3.6375000000000006</v>
      </c>
      <c r="H31" s="59">
        <v>3.9500000000000006</v>
      </c>
      <c r="I31" s="59">
        <v>2.7416666666666667</v>
      </c>
    </row>
    <row r="32" spans="1:9" x14ac:dyDescent="0.2">
      <c r="A32" s="50" t="s">
        <v>130</v>
      </c>
      <c r="C32" s="50" t="s">
        <v>44</v>
      </c>
      <c r="D32" s="101" t="s">
        <v>172</v>
      </c>
      <c r="E32" s="100">
        <v>44203</v>
      </c>
      <c r="F32" s="60">
        <v>0.95833333333333337</v>
      </c>
      <c r="G32" s="60">
        <v>1.6875</v>
      </c>
      <c r="H32" s="60">
        <v>2</v>
      </c>
      <c r="I32" s="60">
        <v>0.79166666666666663</v>
      </c>
    </row>
    <row r="33" spans="1:9" x14ac:dyDescent="0.2">
      <c r="A33" s="50" t="s">
        <v>204</v>
      </c>
      <c r="C33" s="50" t="s">
        <v>132</v>
      </c>
      <c r="D33" s="101" t="s">
        <v>172</v>
      </c>
      <c r="E33" s="100">
        <v>44315</v>
      </c>
      <c r="F33" s="53">
        <v>80.203436008273684</v>
      </c>
      <c r="G33" s="53">
        <v>81.620439144578626</v>
      </c>
      <c r="H33" s="53">
        <v>80.975452174165909</v>
      </c>
      <c r="I33" s="53">
        <v>78.782290767552041</v>
      </c>
    </row>
    <row r="34" spans="1:9" x14ac:dyDescent="0.2">
      <c r="A34" s="50" t="s">
        <v>205</v>
      </c>
      <c r="D34" s="101" t="s">
        <v>172</v>
      </c>
      <c r="E34" s="100">
        <v>44315</v>
      </c>
      <c r="F34" s="223">
        <v>31.533840129060142</v>
      </c>
      <c r="G34" s="223">
        <v>31.510305566367318</v>
      </c>
      <c r="H34" s="223">
        <v>32.116585764789789</v>
      </c>
      <c r="I34" s="223">
        <v>31.747827000157226</v>
      </c>
    </row>
    <row r="35" spans="1:9" x14ac:dyDescent="0.2">
      <c r="A35" s="50" t="s">
        <v>206</v>
      </c>
      <c r="D35" s="101" t="s">
        <v>172</v>
      </c>
      <c r="E35" s="100">
        <v>43217</v>
      </c>
      <c r="F35" s="53">
        <v>114.17845825000001</v>
      </c>
      <c r="G35" s="53" t="e">
        <v>#N/A</v>
      </c>
      <c r="H35" s="53" t="e">
        <v>#N/A</v>
      </c>
      <c r="I35" s="53" t="e">
        <v>#N/A</v>
      </c>
    </row>
    <row r="36" spans="1:9" x14ac:dyDescent="0.2">
      <c r="A36" s="50" t="s">
        <v>207</v>
      </c>
      <c r="C36" s="50" t="s">
        <v>53</v>
      </c>
      <c r="D36" s="101" t="s">
        <v>172</v>
      </c>
      <c r="E36" s="100">
        <v>44214</v>
      </c>
      <c r="F36" s="54">
        <v>11534</v>
      </c>
      <c r="G36" s="54">
        <v>10971</v>
      </c>
      <c r="H36" s="54">
        <v>11909</v>
      </c>
      <c r="I36" s="54">
        <v>9235</v>
      </c>
    </row>
    <row r="37" spans="1:9" x14ac:dyDescent="0.2">
      <c r="A37" s="50" t="s">
        <v>208</v>
      </c>
      <c r="C37" s="50" t="s">
        <v>138</v>
      </c>
      <c r="D37" s="101" t="s">
        <v>172</v>
      </c>
      <c r="E37" s="100">
        <v>44232</v>
      </c>
      <c r="F37" s="54">
        <v>5008</v>
      </c>
      <c r="G37" s="54">
        <v>4925</v>
      </c>
      <c r="H37" s="54">
        <v>5589</v>
      </c>
      <c r="I37" s="54">
        <v>3602</v>
      </c>
    </row>
    <row r="38" spans="1:9" x14ac:dyDescent="0.2">
      <c r="A38" s="50" t="s">
        <v>247</v>
      </c>
      <c r="C38" s="50" t="s">
        <v>53</v>
      </c>
      <c r="D38" s="101" t="s">
        <v>172</v>
      </c>
      <c r="E38" s="100">
        <v>44383</v>
      </c>
      <c r="F38" s="54">
        <v>18998</v>
      </c>
      <c r="G38" s="54">
        <v>16142</v>
      </c>
      <c r="H38" s="54">
        <v>16344</v>
      </c>
      <c r="I38" s="54">
        <v>16149</v>
      </c>
    </row>
    <row r="39" spans="1:9" x14ac:dyDescent="0.2">
      <c r="A39" s="50" t="s">
        <v>248</v>
      </c>
      <c r="C39" s="285">
        <v>0</v>
      </c>
      <c r="D39" s="101" t="s">
        <v>172</v>
      </c>
      <c r="E39" s="100">
        <v>44336</v>
      </c>
      <c r="F39" s="53">
        <v>480.94816666666668</v>
      </c>
      <c r="G39" s="53">
        <v>475.72750000000002</v>
      </c>
      <c r="H39" s="53">
        <v>456.99574999999999</v>
      </c>
      <c r="I39" s="53">
        <v>454.20774999999998</v>
      </c>
    </row>
    <row r="40" spans="1:9" x14ac:dyDescent="0.2">
      <c r="A40" s="50" t="s">
        <v>249</v>
      </c>
      <c r="C40" s="50" t="s">
        <v>209</v>
      </c>
      <c r="D40" s="101" t="s">
        <v>172</v>
      </c>
      <c r="E40" s="100">
        <v>44383</v>
      </c>
      <c r="F40" s="59">
        <v>55.637556375563754</v>
      </c>
      <c r="G40" s="59">
        <v>46.65183087194012</v>
      </c>
      <c r="H40" s="59">
        <v>52.876091879650602</v>
      </c>
      <c r="I40" s="59">
        <v>57.314735945485516</v>
      </c>
    </row>
    <row r="41" spans="1:9" x14ac:dyDescent="0.2">
      <c r="A41" s="50" t="s">
        <v>210</v>
      </c>
      <c r="C41" s="50" t="s">
        <v>132</v>
      </c>
      <c r="D41" s="101" t="s">
        <v>172</v>
      </c>
      <c r="E41" s="100">
        <v>44335</v>
      </c>
      <c r="F41" s="53">
        <v>78.155440000000041</v>
      </c>
      <c r="G41" s="53">
        <v>82.140542000000053</v>
      </c>
      <c r="H41" s="53">
        <v>80.915837000000053</v>
      </c>
      <c r="I41" s="53">
        <v>76.818563000000054</v>
      </c>
    </row>
    <row r="42" spans="1:9" x14ac:dyDescent="0.2">
      <c r="A42" s="50" t="s">
        <v>211</v>
      </c>
      <c r="C42" s="50" t="s">
        <v>132</v>
      </c>
      <c r="D42" s="101" t="s">
        <v>172</v>
      </c>
      <c r="E42" s="100">
        <v>44398</v>
      </c>
      <c r="F42" s="53">
        <v>72.605239000000012</v>
      </c>
      <c r="G42" s="53">
        <v>77.305292000000009</v>
      </c>
      <c r="H42" s="53">
        <v>76.087512000000018</v>
      </c>
      <c r="I42" s="53">
        <v>64.738303000000002</v>
      </c>
    </row>
    <row r="43" spans="1:9" x14ac:dyDescent="0.2">
      <c r="A43" s="50" t="s">
        <v>212</v>
      </c>
      <c r="D43" s="101" t="s">
        <v>172</v>
      </c>
      <c r="E43" s="100">
        <v>43469</v>
      </c>
      <c r="F43" s="54">
        <v>3449</v>
      </c>
      <c r="G43" s="54">
        <v>3114</v>
      </c>
      <c r="H43" s="54" t="e">
        <v>#N/A</v>
      </c>
      <c r="I43" s="54" t="e">
        <v>#N/A</v>
      </c>
    </row>
    <row r="44" spans="1:9" x14ac:dyDescent="0.2">
      <c r="A44" s="50" t="s">
        <v>213</v>
      </c>
      <c r="D44" s="101" t="s">
        <v>172</v>
      </c>
      <c r="E44" s="100">
        <v>43469</v>
      </c>
      <c r="F44" s="54">
        <v>2220</v>
      </c>
      <c r="G44" s="54">
        <v>2209</v>
      </c>
      <c r="H44" s="54" t="e">
        <v>#N/A</v>
      </c>
      <c r="I44" s="54" t="e">
        <v>#N/A</v>
      </c>
    </row>
    <row r="45" spans="1:9" x14ac:dyDescent="0.2">
      <c r="A45" s="50" t="s">
        <v>214</v>
      </c>
      <c r="C45" s="50" t="s">
        <v>138</v>
      </c>
      <c r="D45" s="101" t="s">
        <v>172</v>
      </c>
      <c r="E45" s="100">
        <v>44232</v>
      </c>
      <c r="F45" s="54">
        <v>131</v>
      </c>
      <c r="G45" s="54">
        <v>162</v>
      </c>
      <c r="H45" s="54">
        <v>155</v>
      </c>
      <c r="I45" s="54">
        <v>122</v>
      </c>
    </row>
    <row r="46" spans="1:9" x14ac:dyDescent="0.2">
      <c r="A46" s="50" t="s">
        <v>215</v>
      </c>
      <c r="C46" s="50" t="s">
        <v>148</v>
      </c>
      <c r="D46" s="101" t="s">
        <v>172</v>
      </c>
      <c r="E46" s="100">
        <v>44419</v>
      </c>
      <c r="F46" s="53">
        <v>4571.9860309999995</v>
      </c>
      <c r="G46" s="53">
        <v>4550.4057459999995</v>
      </c>
      <c r="H46" s="53">
        <v>5168.2210189999996</v>
      </c>
      <c r="I46" s="53">
        <v>3437.6080699999993</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118</v>
      </c>
      <c r="D1" s="187" t="s">
        <v>119</v>
      </c>
      <c r="F1" s="187" t="s">
        <v>82</v>
      </c>
      <c r="H1" s="187" t="s">
        <v>8</v>
      </c>
      <c r="J1" s="187" t="s">
        <v>84</v>
      </c>
      <c r="L1" s="187" t="s">
        <v>85</v>
      </c>
      <c r="N1" s="187" t="s">
        <v>86</v>
      </c>
      <c r="P1" s="187" t="s">
        <v>87</v>
      </c>
      <c r="R1" s="187" t="s">
        <v>88</v>
      </c>
      <c r="T1" s="187" t="s">
        <v>120</v>
      </c>
      <c r="V1" s="187" t="s">
        <v>121</v>
      </c>
      <c r="X1" s="187" t="s">
        <v>122</v>
      </c>
      <c r="Z1" s="187" t="s">
        <v>123</v>
      </c>
      <c r="AB1" s="187" t="s">
        <v>124</v>
      </c>
      <c r="AD1" s="187" t="s">
        <v>126</v>
      </c>
      <c r="AF1" s="187" t="s">
        <v>127</v>
      </c>
      <c r="AH1" s="187" t="s">
        <v>129</v>
      </c>
      <c r="AJ1" s="187" t="s">
        <v>38</v>
      </c>
      <c r="AL1" s="187" t="s">
        <v>130</v>
      </c>
      <c r="AN1" s="187" t="s">
        <v>131</v>
      </c>
      <c r="AP1" s="187" t="s">
        <v>133</v>
      </c>
      <c r="AR1" s="187" t="s">
        <v>49</v>
      </c>
      <c r="AT1" s="187" t="s">
        <v>136</v>
      </c>
      <c r="AV1" s="187" t="s">
        <v>137</v>
      </c>
      <c r="AX1" s="187" t="s">
        <v>139</v>
      </c>
      <c r="AZ1" s="187" t="s">
        <v>140</v>
      </c>
      <c r="BB1" s="187" t="s">
        <v>141</v>
      </c>
      <c r="BD1" s="187" t="s">
        <v>142</v>
      </c>
      <c r="BF1" s="187" t="s">
        <v>143</v>
      </c>
      <c r="BH1" s="187" t="s">
        <v>144</v>
      </c>
      <c r="BJ1" s="187" t="s">
        <v>145</v>
      </c>
      <c r="BL1" s="187" t="s">
        <v>146</v>
      </c>
      <c r="BN1" s="187"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86">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0"/>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225</v>
      </c>
      <c r="J12" s="45" t="s">
        <v>88</v>
      </c>
      <c r="K12" s="45" t="s">
        <v>120</v>
      </c>
      <c r="L12" s="45" t="s">
        <v>121</v>
      </c>
      <c r="M12" s="45" t="s">
        <v>122</v>
      </c>
      <c r="N12" s="45" t="s">
        <v>123</v>
      </c>
      <c r="O12" s="45" t="s">
        <v>124</v>
      </c>
      <c r="P12" s="45" t="s">
        <v>231</v>
      </c>
      <c r="Q12" s="45" t="s">
        <v>127</v>
      </c>
      <c r="R12" s="45" t="s">
        <v>129</v>
      </c>
      <c r="S12" s="45" t="s">
        <v>38</v>
      </c>
      <c r="T12" s="45" t="s">
        <v>130</v>
      </c>
      <c r="U12" s="45" t="s">
        <v>131</v>
      </c>
      <c r="V12" s="45" t="s">
        <v>133</v>
      </c>
      <c r="W12" s="45" t="s">
        <v>49</v>
      </c>
      <c r="X12" s="45" t="s">
        <v>136</v>
      </c>
      <c r="Y12" s="45" t="s">
        <v>137</v>
      </c>
      <c r="Z12" s="45" t="s">
        <v>250</v>
      </c>
      <c r="AA12" s="45" t="s">
        <v>252</v>
      </c>
      <c r="AB12" s="45" t="s">
        <v>253</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232</v>
      </c>
      <c r="Q13" s="58" t="s">
        <v>128</v>
      </c>
      <c r="R13" s="47" t="s">
        <v>15</v>
      </c>
      <c r="S13" s="47" t="s">
        <v>44</v>
      </c>
      <c r="T13" s="47" t="s">
        <v>44</v>
      </c>
      <c r="U13" s="47" t="s">
        <v>132</v>
      </c>
      <c r="V13" s="47" t="s">
        <v>134</v>
      </c>
      <c r="W13" s="47" t="s">
        <v>135</v>
      </c>
      <c r="X13" s="47" t="s">
        <v>53</v>
      </c>
      <c r="Y13" s="47" t="s">
        <v>138</v>
      </c>
      <c r="Z13" s="47" t="s">
        <v>251</v>
      </c>
      <c r="AA13" s="47" t="s">
        <v>47</v>
      </c>
      <c r="AB13" s="47" t="s">
        <v>254</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44426</v>
      </c>
      <c r="C15" s="49">
        <v>44426</v>
      </c>
      <c r="D15" s="49">
        <v>44414</v>
      </c>
      <c r="E15" s="49">
        <v>44414</v>
      </c>
      <c r="F15" s="49">
        <v>44414</v>
      </c>
      <c r="G15" s="49">
        <v>44405</v>
      </c>
      <c r="H15" s="49">
        <v>44405</v>
      </c>
      <c r="I15" s="49">
        <v>44405</v>
      </c>
      <c r="J15" s="49">
        <v>44405</v>
      </c>
      <c r="K15" s="49">
        <v>44414</v>
      </c>
      <c r="L15" s="49">
        <v>44414</v>
      </c>
      <c r="M15" s="49">
        <v>44414</v>
      </c>
      <c r="N15" s="49">
        <v>44414</v>
      </c>
      <c r="O15" s="49">
        <v>44414</v>
      </c>
      <c r="P15" s="49">
        <v>44411</v>
      </c>
      <c r="Q15" s="49">
        <v>44414</v>
      </c>
      <c r="R15" s="49">
        <v>44411</v>
      </c>
      <c r="S15" s="49">
        <v>44411</v>
      </c>
      <c r="T15" s="49">
        <v>44411</v>
      </c>
      <c r="U15" s="49">
        <v>44405</v>
      </c>
      <c r="V15" s="49">
        <v>44405</v>
      </c>
      <c r="W15" s="49">
        <v>43188</v>
      </c>
      <c r="X15" s="49">
        <v>44425</v>
      </c>
      <c r="Y15" s="49">
        <v>44414</v>
      </c>
      <c r="Z15" s="49">
        <v>44414</v>
      </c>
      <c r="AA15" s="49">
        <v>44414</v>
      </c>
      <c r="AB15" s="49">
        <v>44414</v>
      </c>
      <c r="AC15" s="49">
        <v>44425</v>
      </c>
      <c r="AD15" s="49">
        <v>44425</v>
      </c>
      <c r="AE15" s="49">
        <v>43714</v>
      </c>
      <c r="AF15" s="49">
        <v>43714</v>
      </c>
      <c r="AG15" s="49">
        <v>44414</v>
      </c>
      <c r="AH15" s="49">
        <v>44419</v>
      </c>
    </row>
    <row r="16" spans="1:34" x14ac:dyDescent="0.2">
      <c r="A16" s="52">
        <v>42736</v>
      </c>
      <c r="B16" s="59">
        <v>2.3082650781831582</v>
      </c>
      <c r="C16" s="59">
        <v>2.1293375394321856</v>
      </c>
      <c r="D16" s="53">
        <v>9.5</v>
      </c>
      <c r="E16" s="53">
        <v>6.7</v>
      </c>
      <c r="F16" s="53">
        <v>840.2</v>
      </c>
      <c r="G16" s="54">
        <v>87100</v>
      </c>
      <c r="H16" s="53">
        <v>31.174698795180731</v>
      </c>
      <c r="I16" s="54">
        <v>29110</v>
      </c>
      <c r="J16" s="53">
        <v>37.89673140691616</v>
      </c>
      <c r="K16" s="59">
        <v>0.47912388774811188</v>
      </c>
      <c r="L16" s="53">
        <v>0.18109474700256367</v>
      </c>
      <c r="M16" s="53">
        <v>0.53050397877985045</v>
      </c>
      <c r="N16" s="53">
        <v>0.58199033575681014</v>
      </c>
      <c r="O16" s="59">
        <v>52.5</v>
      </c>
      <c r="P16" s="60" t="e">
        <v>#N/A</v>
      </c>
      <c r="Q16" s="53">
        <v>1243.5454999999999</v>
      </c>
      <c r="R16" s="53">
        <v>1.6924031210211909</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5.7428359999999996</v>
      </c>
      <c r="AE16" s="54">
        <v>0</v>
      </c>
      <c r="AF16" s="54">
        <v>15</v>
      </c>
      <c r="AG16" s="54">
        <v>8</v>
      </c>
      <c r="AH16" s="223">
        <v>211.71464</v>
      </c>
    </row>
    <row r="17" spans="1:34" x14ac:dyDescent="0.2">
      <c r="A17" s="52">
        <v>42767</v>
      </c>
      <c r="B17" s="59">
        <v>2.0833333333333259</v>
      </c>
      <c r="C17" s="59">
        <v>2.0456333595594067</v>
      </c>
      <c r="D17" s="53">
        <v>9.1</v>
      </c>
      <c r="E17" s="53">
        <v>6.9</v>
      </c>
      <c r="F17" s="53">
        <v>838.6</v>
      </c>
      <c r="G17" s="54">
        <v>82560</v>
      </c>
      <c r="H17" s="53">
        <v>20.490367775831864</v>
      </c>
      <c r="I17" s="54">
        <v>27520</v>
      </c>
      <c r="J17" s="53">
        <v>26.820276497695851</v>
      </c>
      <c r="K17" s="59">
        <v>-0.33602150537634934</v>
      </c>
      <c r="L17" s="53">
        <v>-1.1562091917591277</v>
      </c>
      <c r="M17" s="53">
        <v>0.9914077990746728</v>
      </c>
      <c r="N17" s="53">
        <v>1.5533669629273827</v>
      </c>
      <c r="O17" s="59">
        <v>53.47</v>
      </c>
      <c r="P17" s="60" t="e">
        <v>#N/A</v>
      </c>
      <c r="Q17" s="53">
        <v>1244.4760000000001</v>
      </c>
      <c r="R17" s="53">
        <v>2.2475913791673463</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23">
        <v>203.44859099999999</v>
      </c>
    </row>
    <row r="18" spans="1:34" x14ac:dyDescent="0.2">
      <c r="A18" s="52">
        <v>42795</v>
      </c>
      <c r="B18" s="59">
        <v>1.3284132841328455</v>
      </c>
      <c r="C18" s="59">
        <v>1.5637216575449475</v>
      </c>
      <c r="D18" s="53">
        <v>9.1</v>
      </c>
      <c r="E18" s="53">
        <v>7.2</v>
      </c>
      <c r="F18" s="53">
        <v>836</v>
      </c>
      <c r="G18" s="54">
        <v>80470</v>
      </c>
      <c r="H18" s="53">
        <v>12.924501824305356</v>
      </c>
      <c r="I18" s="54">
        <v>26970</v>
      </c>
      <c r="J18" s="53">
        <v>19.653948535936117</v>
      </c>
      <c r="K18" s="59">
        <v>-0.56818181818182323</v>
      </c>
      <c r="L18" s="53">
        <v>-0.88815412204812372</v>
      </c>
      <c r="M18" s="53">
        <v>-0.13020833333332593</v>
      </c>
      <c r="N18" s="53">
        <v>0.23842499254922433</v>
      </c>
      <c r="O18" s="59">
        <v>49.33</v>
      </c>
      <c r="P18" s="60" t="e">
        <v>#N/A</v>
      </c>
      <c r="Q18" s="53">
        <v>1245.4065000000001</v>
      </c>
      <c r="R18" s="53">
        <v>3.0522138943125166</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23">
        <v>377.489687</v>
      </c>
    </row>
    <row r="19" spans="1:34" x14ac:dyDescent="0.2">
      <c r="A19" s="52">
        <v>42826</v>
      </c>
      <c r="B19" s="59">
        <v>1.77121771217712</v>
      </c>
      <c r="C19" s="59">
        <v>1.6367887763055311</v>
      </c>
      <c r="D19" s="53">
        <v>9.1</v>
      </c>
      <c r="E19" s="53">
        <v>7</v>
      </c>
      <c r="F19" s="53">
        <v>838.9</v>
      </c>
      <c r="G19" s="54">
        <v>77680</v>
      </c>
      <c r="H19" s="53">
        <v>5.7878251395887315</v>
      </c>
      <c r="I19" s="54">
        <v>26210</v>
      </c>
      <c r="J19" s="53">
        <v>11.960700555318237</v>
      </c>
      <c r="K19" s="59">
        <v>-0.89940039973350761</v>
      </c>
      <c r="L19" s="53">
        <v>0.37313536655556589</v>
      </c>
      <c r="M19" s="53">
        <v>9.6649484536093233E-2</v>
      </c>
      <c r="N19" s="53">
        <v>0.50331056865418056</v>
      </c>
      <c r="O19" s="59">
        <v>51.06</v>
      </c>
      <c r="P19" s="60" t="e">
        <v>#N/A</v>
      </c>
      <c r="Q19" s="53">
        <v>1246.337</v>
      </c>
      <c r="R19" s="53">
        <v>3.2107068735444111</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6.047987</v>
      </c>
      <c r="AE19" s="54">
        <v>229</v>
      </c>
      <c r="AF19" s="54">
        <v>154</v>
      </c>
      <c r="AG19" s="54">
        <v>14</v>
      </c>
      <c r="AH19" s="223">
        <v>262.26815900000003</v>
      </c>
    </row>
    <row r="20" spans="1:34" x14ac:dyDescent="0.2">
      <c r="A20" s="52">
        <v>42856</v>
      </c>
      <c r="B20" s="59">
        <v>1.3980868285504044</v>
      </c>
      <c r="C20" s="59">
        <v>1.3198757763975166</v>
      </c>
      <c r="D20" s="53">
        <v>9.1999999999999993</v>
      </c>
      <c r="E20" s="53">
        <v>6.9</v>
      </c>
      <c r="F20" s="53">
        <v>848.2</v>
      </c>
      <c r="G20" s="54">
        <v>73250</v>
      </c>
      <c r="H20" s="53">
        <v>-9.51204447189623</v>
      </c>
      <c r="I20" s="54">
        <v>25490</v>
      </c>
      <c r="J20" s="53">
        <v>-0.62378167641325977</v>
      </c>
      <c r="K20" s="59">
        <v>-0.84573748308525154</v>
      </c>
      <c r="L20" s="53">
        <v>0.56565200486637934</v>
      </c>
      <c r="M20" s="53">
        <v>-0.99327138737584919</v>
      </c>
      <c r="N20" s="53">
        <v>-0.95960204485602274</v>
      </c>
      <c r="O20" s="59">
        <v>48.48</v>
      </c>
      <c r="P20" s="60" t="e">
        <v>#N/A</v>
      </c>
      <c r="Q20" s="53">
        <v>1248.0875833333332</v>
      </c>
      <c r="R20" s="53">
        <v>4.197253781737964</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23">
        <v>377.96681799999999</v>
      </c>
    </row>
    <row r="21" spans="1:34" x14ac:dyDescent="0.2">
      <c r="A21" s="52">
        <v>42887</v>
      </c>
      <c r="B21" s="59">
        <v>0.65885797950220315</v>
      </c>
      <c r="C21" s="59">
        <v>1.0069713400464808</v>
      </c>
      <c r="D21" s="53">
        <v>8.6</v>
      </c>
      <c r="E21" s="53">
        <v>6.5</v>
      </c>
      <c r="F21" s="53">
        <v>859.1</v>
      </c>
      <c r="G21" s="54">
        <v>71900</v>
      </c>
      <c r="H21" s="53">
        <v>-12.295681873627718</v>
      </c>
      <c r="I21" s="54">
        <v>25050</v>
      </c>
      <c r="J21" s="53">
        <v>-3.9493865030674868</v>
      </c>
      <c r="K21" s="59">
        <v>-0.17012589316094395</v>
      </c>
      <c r="L21" s="53">
        <v>0.96207085414652393</v>
      </c>
      <c r="M21" s="53">
        <v>-1.1616650532429773</v>
      </c>
      <c r="N21" s="53">
        <v>-1.4304156089446463</v>
      </c>
      <c r="O21" s="59">
        <v>45.18</v>
      </c>
      <c r="P21" s="60" t="e">
        <v>#N/A</v>
      </c>
      <c r="Q21" s="53">
        <v>1249.8381666666667</v>
      </c>
      <c r="R21" s="53">
        <v>3.8941463379951191</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23">
        <v>328.27255500000001</v>
      </c>
    </row>
    <row r="22" spans="1:34" x14ac:dyDescent="0.2">
      <c r="A22" s="52">
        <v>42917</v>
      </c>
      <c r="B22" s="59">
        <v>1.3245033112582627</v>
      </c>
      <c r="C22" s="59">
        <v>1.1636927851047307</v>
      </c>
      <c r="D22" s="53">
        <v>8.4</v>
      </c>
      <c r="E22" s="53">
        <v>6.4</v>
      </c>
      <c r="F22" s="53">
        <v>867.1</v>
      </c>
      <c r="G22" s="54">
        <v>67000</v>
      </c>
      <c r="H22" s="53">
        <v>-29.332348908342997</v>
      </c>
      <c r="I22" s="54">
        <v>23250</v>
      </c>
      <c r="J22" s="53">
        <v>-25.64758554525104</v>
      </c>
      <c r="K22" s="59">
        <v>0.54274084124830146</v>
      </c>
      <c r="L22" s="53">
        <v>-0.69040168385939849</v>
      </c>
      <c r="M22" s="53">
        <v>-1.0094431781178859</v>
      </c>
      <c r="N22" s="53">
        <v>-1.4248366013071778</v>
      </c>
      <c r="O22" s="59">
        <v>46.63</v>
      </c>
      <c r="P22" s="60" t="e">
        <v>#N/A</v>
      </c>
      <c r="Q22" s="53">
        <v>1251.5887499999999</v>
      </c>
      <c r="R22" s="53">
        <v>3.347477117843245</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23">
        <v>291.73443700000001</v>
      </c>
    </row>
    <row r="23" spans="1:34" x14ac:dyDescent="0.2">
      <c r="A23" s="52">
        <v>42948</v>
      </c>
      <c r="B23" s="59">
        <v>1.247248716067495</v>
      </c>
      <c r="C23" s="59">
        <v>1.3986013986014179</v>
      </c>
      <c r="D23" s="53">
        <v>8.6999999999999993</v>
      </c>
      <c r="E23" s="53">
        <v>6.5</v>
      </c>
      <c r="F23" s="53">
        <v>864.4</v>
      </c>
      <c r="G23" s="54">
        <v>68100</v>
      </c>
      <c r="H23" s="53">
        <v>-24.734748010610076</v>
      </c>
      <c r="I23" s="54">
        <v>23280</v>
      </c>
      <c r="J23" s="53">
        <v>-21.298174442190664</v>
      </c>
      <c r="K23" s="59">
        <v>3.0594706084565271</v>
      </c>
      <c r="L23" s="53">
        <v>-0.72819127280800977</v>
      </c>
      <c r="M23" s="53">
        <v>-6.5984823490594646E-2</v>
      </c>
      <c r="N23" s="53">
        <v>-0.87989441267047885</v>
      </c>
      <c r="O23" s="59">
        <v>48.04</v>
      </c>
      <c r="P23" s="60" t="e">
        <v>#N/A</v>
      </c>
      <c r="Q23" s="53">
        <v>1253.3393333333333</v>
      </c>
      <c r="R23" s="53">
        <v>3.0326799938376503</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23">
        <v>340.54346099999998</v>
      </c>
    </row>
    <row r="24" spans="1:34" x14ac:dyDescent="0.2">
      <c r="A24" s="52">
        <v>42979</v>
      </c>
      <c r="B24" s="59">
        <v>1.4001473839351464</v>
      </c>
      <c r="C24" s="59">
        <v>1.552795031055898</v>
      </c>
      <c r="D24" s="53">
        <v>8.8000000000000007</v>
      </c>
      <c r="E24" s="53">
        <v>6.4</v>
      </c>
      <c r="F24" s="53">
        <v>856.7</v>
      </c>
      <c r="G24" s="54">
        <v>66830</v>
      </c>
      <c r="H24" s="53">
        <v>-31.792202490304145</v>
      </c>
      <c r="I24" s="54">
        <v>23150</v>
      </c>
      <c r="J24" s="53">
        <v>-30.292080698584765</v>
      </c>
      <c r="K24" s="59">
        <v>2.681602172437203</v>
      </c>
      <c r="L24" s="53">
        <v>3.6071013134723717</v>
      </c>
      <c r="M24" s="53">
        <v>0.76259946949601698</v>
      </c>
      <c r="N24" s="53">
        <v>-1.9400352733689452E-2</v>
      </c>
      <c r="O24" s="59">
        <v>49.82</v>
      </c>
      <c r="P24" s="60" t="e">
        <v>#N/A</v>
      </c>
      <c r="Q24" s="53">
        <v>1255.0899166666668</v>
      </c>
      <c r="R24" s="53">
        <v>2.9423986996501394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23">
        <v>1161.7674730000001</v>
      </c>
    </row>
    <row r="25" spans="1:34" x14ac:dyDescent="0.2">
      <c r="A25" s="52">
        <v>43009</v>
      </c>
      <c r="B25" s="59">
        <v>1.3939838591342513</v>
      </c>
      <c r="C25" s="59">
        <v>1.3942680092951187</v>
      </c>
      <c r="D25" s="53">
        <v>8.4</v>
      </c>
      <c r="E25" s="53">
        <v>6.1</v>
      </c>
      <c r="F25" s="53">
        <v>848.7</v>
      </c>
      <c r="G25" s="54">
        <v>65060</v>
      </c>
      <c r="H25" s="53">
        <v>-35.641507567514097</v>
      </c>
      <c r="I25" s="54">
        <v>22510</v>
      </c>
      <c r="J25" s="53">
        <v>-34.468704512372639</v>
      </c>
      <c r="K25" s="59">
        <v>3.6747192922762739</v>
      </c>
      <c r="L25" s="53">
        <v>2.6121115375658865</v>
      </c>
      <c r="M25" s="53">
        <v>1.2637179913534968</v>
      </c>
      <c r="N25" s="53">
        <v>1.6335100893270171</v>
      </c>
      <c r="O25" s="59">
        <v>51.58</v>
      </c>
      <c r="P25" s="60" t="e">
        <v>#N/A</v>
      </c>
      <c r="Q25" s="53">
        <v>1256.8405</v>
      </c>
      <c r="R25" s="53">
        <v>3.1455227234090444</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23">
        <v>341.50022799999999</v>
      </c>
    </row>
    <row r="26" spans="1:34" x14ac:dyDescent="0.2">
      <c r="A26" s="52">
        <v>43040</v>
      </c>
      <c r="B26" s="59">
        <v>2.584933530280642</v>
      </c>
      <c r="C26" s="59">
        <v>2.0995334370140117</v>
      </c>
      <c r="D26" s="53">
        <v>7.5</v>
      </c>
      <c r="E26" s="53">
        <v>5.7</v>
      </c>
      <c r="F26" s="53">
        <v>845.9</v>
      </c>
      <c r="G26" s="54">
        <v>65990</v>
      </c>
      <c r="H26" s="53">
        <v>-35.392598394360689</v>
      </c>
      <c r="I26" s="54">
        <v>22640</v>
      </c>
      <c r="J26" s="53">
        <v>-34.490740740740748</v>
      </c>
      <c r="K26" s="59">
        <v>3.195105370496254</v>
      </c>
      <c r="L26" s="53">
        <v>0.57078656967592956</v>
      </c>
      <c r="M26" s="53">
        <v>1.290536068828585</v>
      </c>
      <c r="N26" s="53">
        <v>1.9343941683705124</v>
      </c>
      <c r="O26" s="59">
        <v>56.64</v>
      </c>
      <c r="P26" s="60" t="e">
        <v>#N/A</v>
      </c>
      <c r="Q26" s="53">
        <v>1258.5910833333332</v>
      </c>
      <c r="R26" s="53">
        <v>3.2259595778698857</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23">
        <v>379.17111599999998</v>
      </c>
    </row>
    <row r="27" spans="1:34" x14ac:dyDescent="0.2">
      <c r="A27" s="52">
        <v>43070</v>
      </c>
      <c r="B27" s="59">
        <v>1.9955654101995401</v>
      </c>
      <c r="C27" s="59">
        <v>1.8691588785046731</v>
      </c>
      <c r="D27" s="53">
        <v>7.3</v>
      </c>
      <c r="E27" s="53">
        <v>5.5</v>
      </c>
      <c r="F27" s="53">
        <v>852.9</v>
      </c>
      <c r="G27" s="54">
        <v>64200</v>
      </c>
      <c r="H27" s="53">
        <v>-35.658448586891154</v>
      </c>
      <c r="I27" s="54">
        <v>21830</v>
      </c>
      <c r="J27" s="53">
        <v>-35.049092531984527</v>
      </c>
      <c r="K27" s="59">
        <v>3.2323232323232309</v>
      </c>
      <c r="L27" s="53">
        <v>1.7349595921452243</v>
      </c>
      <c r="M27" s="53">
        <v>1.5794669299111552</v>
      </c>
      <c r="N27" s="53">
        <v>2.3110655302896355</v>
      </c>
      <c r="O27" s="59">
        <v>57.88</v>
      </c>
      <c r="P27" s="60" t="e">
        <v>#N/A</v>
      </c>
      <c r="Q27" s="53">
        <v>1260.3416666666667</v>
      </c>
      <c r="R27" s="53">
        <v>3.3251276577888955</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23">
        <v>296.10886599999998</v>
      </c>
    </row>
    <row r="28" spans="1:34" x14ac:dyDescent="0.2">
      <c r="A28" s="52">
        <v>43101</v>
      </c>
      <c r="B28" s="59">
        <v>1.3828238719068464</v>
      </c>
      <c r="C28" s="59">
        <v>1.698841698841691</v>
      </c>
      <c r="D28" s="53">
        <v>7.5</v>
      </c>
      <c r="E28" s="53">
        <v>5.7</v>
      </c>
      <c r="F28" s="53">
        <v>857.2</v>
      </c>
      <c r="G28" s="54">
        <v>63170</v>
      </c>
      <c r="H28" s="53">
        <v>-27.474167623421351</v>
      </c>
      <c r="I28" s="54">
        <v>21230</v>
      </c>
      <c r="J28" s="53">
        <v>-27.069735486087254</v>
      </c>
      <c r="K28" s="59">
        <v>3.780653950953683</v>
      </c>
      <c r="L28" s="53">
        <v>1.8902791673289565</v>
      </c>
      <c r="M28" s="53">
        <v>2.0448548812664891</v>
      </c>
      <c r="N28" s="53">
        <v>2.1419660789015138</v>
      </c>
      <c r="O28" s="59">
        <v>63.7</v>
      </c>
      <c r="P28" s="60">
        <v>1.9374</v>
      </c>
      <c r="Q28" s="53">
        <v>1262.0922499999999</v>
      </c>
      <c r="R28" s="53">
        <v>2.7105391008066526</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6.3918439999999999</v>
      </c>
      <c r="AE28" s="54">
        <v>0</v>
      </c>
      <c r="AF28" s="54">
        <v>0</v>
      </c>
      <c r="AG28" s="54">
        <v>5</v>
      </c>
      <c r="AH28" s="223">
        <v>193.286145</v>
      </c>
    </row>
    <row r="29" spans="1:34" x14ac:dyDescent="0.2">
      <c r="A29" s="52">
        <v>43132</v>
      </c>
      <c r="B29" s="59">
        <v>2.186588921282806</v>
      </c>
      <c r="C29" s="59">
        <v>2.1588280647648617</v>
      </c>
      <c r="D29" s="53">
        <v>7.7</v>
      </c>
      <c r="E29" s="53">
        <v>6</v>
      </c>
      <c r="F29" s="53">
        <v>859.9</v>
      </c>
      <c r="G29" s="54">
        <v>61200</v>
      </c>
      <c r="H29" s="53">
        <v>-25.872093023255815</v>
      </c>
      <c r="I29" s="54">
        <v>20520</v>
      </c>
      <c r="J29" s="53">
        <v>-25.436046511627907</v>
      </c>
      <c r="K29" s="59">
        <v>3.7761294672960188</v>
      </c>
      <c r="L29" s="53">
        <v>3.7107426100343011</v>
      </c>
      <c r="M29" s="53">
        <v>1.9960732984293239</v>
      </c>
      <c r="N29" s="53">
        <v>1.9483648278097565</v>
      </c>
      <c r="O29" s="59">
        <v>62.23</v>
      </c>
      <c r="P29" s="60">
        <v>1.9621999999999999</v>
      </c>
      <c r="Q29" s="53">
        <v>1263.8428333333331</v>
      </c>
      <c r="R29" s="53">
        <v>2.8507188437446818</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6.362114</v>
      </c>
      <c r="AE29" s="54">
        <v>557</v>
      </c>
      <c r="AF29" s="54">
        <v>466</v>
      </c>
      <c r="AG29" s="54">
        <v>10</v>
      </c>
      <c r="AH29" s="223">
        <v>340.68530900000002</v>
      </c>
    </row>
    <row r="30" spans="1:34" x14ac:dyDescent="0.2">
      <c r="A30" s="52">
        <v>43160</v>
      </c>
      <c r="B30" s="59">
        <v>2.2578295702840423</v>
      </c>
      <c r="C30" s="59">
        <v>2.3094688221708903</v>
      </c>
      <c r="D30" s="53">
        <v>8</v>
      </c>
      <c r="E30" s="53">
        <v>6.3</v>
      </c>
      <c r="F30" s="53">
        <v>854.8</v>
      </c>
      <c r="G30" s="54">
        <v>58680</v>
      </c>
      <c r="H30" s="53">
        <v>-27.078414315894118</v>
      </c>
      <c r="I30" s="54">
        <v>19630</v>
      </c>
      <c r="J30" s="53">
        <v>-27.21542454579162</v>
      </c>
      <c r="K30" s="59">
        <v>2.8907563025210026</v>
      </c>
      <c r="L30" s="53">
        <v>3.085646093420813</v>
      </c>
      <c r="M30" s="53">
        <v>1.5645371577575062</v>
      </c>
      <c r="N30" s="53">
        <v>1.5486996519579632</v>
      </c>
      <c r="O30" s="59">
        <v>62.73</v>
      </c>
      <c r="P30" s="60">
        <v>1.7306999999999999</v>
      </c>
      <c r="Q30" s="53">
        <v>1265.5934166666668</v>
      </c>
      <c r="R30" s="53">
        <v>2.7049549741069212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23">
        <v>440.93455299999999</v>
      </c>
    </row>
    <row r="31" spans="1:34" x14ac:dyDescent="0.2">
      <c r="A31" s="52">
        <v>43191</v>
      </c>
      <c r="B31" s="59">
        <v>2.3930384336475541</v>
      </c>
      <c r="C31" s="59">
        <v>2.223926380368102</v>
      </c>
      <c r="D31" s="53">
        <v>7.6</v>
      </c>
      <c r="E31" s="53">
        <v>6.2</v>
      </c>
      <c r="F31" s="53">
        <v>856.4</v>
      </c>
      <c r="G31" s="54">
        <v>57100</v>
      </c>
      <c r="H31" s="53">
        <v>-26.49330587023687</v>
      </c>
      <c r="I31" s="54">
        <v>19160</v>
      </c>
      <c r="J31" s="53">
        <v>-26.898130484547877</v>
      </c>
      <c r="K31" s="59">
        <v>2.5546218487394912</v>
      </c>
      <c r="L31" s="53">
        <v>2.1366099613552514</v>
      </c>
      <c r="M31" s="53">
        <v>0.6437077566784577</v>
      </c>
      <c r="N31" s="53">
        <v>0.48870200402357789</v>
      </c>
      <c r="O31" s="59">
        <v>66.25</v>
      </c>
      <c r="P31" s="60">
        <v>1.4459</v>
      </c>
      <c r="Q31" s="53">
        <v>1267.3440000000001</v>
      </c>
      <c r="R31" s="53">
        <v>2.3199901734367145</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5.7398569999999998</v>
      </c>
      <c r="AE31" s="54">
        <v>152</v>
      </c>
      <c r="AF31" s="54">
        <v>165</v>
      </c>
      <c r="AG31" s="54">
        <v>19</v>
      </c>
      <c r="AH31" s="223">
        <v>438.125406</v>
      </c>
    </row>
    <row r="32" spans="1:34" x14ac:dyDescent="0.2">
      <c r="A32" s="52">
        <v>43221</v>
      </c>
      <c r="B32" s="59">
        <v>2.6124818577648812</v>
      </c>
      <c r="C32" s="59">
        <v>2.2222222222222365</v>
      </c>
      <c r="D32" s="53">
        <v>7.4</v>
      </c>
      <c r="E32" s="53">
        <v>6.2</v>
      </c>
      <c r="F32" s="53">
        <v>859</v>
      </c>
      <c r="G32" s="54">
        <v>53210</v>
      </c>
      <c r="H32" s="53">
        <v>-27.358361774744022</v>
      </c>
      <c r="I32" s="54">
        <v>17640</v>
      </c>
      <c r="J32" s="53">
        <v>-30.796390741467238</v>
      </c>
      <c r="K32" s="59">
        <v>4.2647560559536002</v>
      </c>
      <c r="L32" s="53">
        <v>1.0660123219675244</v>
      </c>
      <c r="M32" s="53">
        <v>1.5533980582524309</v>
      </c>
      <c r="N32" s="53">
        <v>1.5919498779099595</v>
      </c>
      <c r="O32" s="59">
        <v>69.98</v>
      </c>
      <c r="P32" s="60">
        <v>0.95569999999999999</v>
      </c>
      <c r="Q32" s="53">
        <v>1268.8745833333332</v>
      </c>
      <c r="R32" s="53">
        <v>2.5429816428117036</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23">
        <v>720.90606300000002</v>
      </c>
    </row>
    <row r="33" spans="1:34" x14ac:dyDescent="0.2">
      <c r="A33" s="52">
        <v>43252</v>
      </c>
      <c r="B33" s="59">
        <v>2.6181818181818084</v>
      </c>
      <c r="C33" s="59">
        <v>2.4539877300613355</v>
      </c>
      <c r="D33" s="53">
        <v>7.1</v>
      </c>
      <c r="E33" s="53">
        <v>6</v>
      </c>
      <c r="F33" s="53">
        <v>860</v>
      </c>
      <c r="G33" s="54">
        <v>53580</v>
      </c>
      <c r="H33" s="53">
        <v>-25.479833101529902</v>
      </c>
      <c r="I33" s="54">
        <v>17330</v>
      </c>
      <c r="J33" s="53">
        <v>-30.818363273453098</v>
      </c>
      <c r="K33" s="59">
        <v>2.6925698704839851</v>
      </c>
      <c r="L33" s="53">
        <v>1.1659967620489375</v>
      </c>
      <c r="M33" s="53">
        <v>2.4485798237022571</v>
      </c>
      <c r="N33" s="53">
        <v>2.8724619847059873</v>
      </c>
      <c r="O33" s="59">
        <v>67.87</v>
      </c>
      <c r="P33" s="60">
        <v>0.93589999999999995</v>
      </c>
      <c r="Q33" s="53">
        <v>1270.4051666666667</v>
      </c>
      <c r="R33" s="53">
        <v>2.4528693227880316</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6.5803029999999998</v>
      </c>
      <c r="AE33" s="54">
        <v>248</v>
      </c>
      <c r="AF33" s="54">
        <v>159</v>
      </c>
      <c r="AG33" s="54">
        <v>12</v>
      </c>
      <c r="AH33" s="223">
        <v>395.63786299999998</v>
      </c>
    </row>
    <row r="34" spans="1:34" x14ac:dyDescent="0.2">
      <c r="A34" s="52">
        <v>43282</v>
      </c>
      <c r="B34" s="59">
        <v>3.3405954974582652</v>
      </c>
      <c r="C34" s="59">
        <v>2.9907975460122804</v>
      </c>
      <c r="D34" s="53">
        <v>7.6</v>
      </c>
      <c r="E34" s="53">
        <v>6</v>
      </c>
      <c r="F34" s="53">
        <v>856.1</v>
      </c>
      <c r="G34" s="54">
        <v>53180</v>
      </c>
      <c r="H34" s="53">
        <v>-20.626865671641792</v>
      </c>
      <c r="I34" s="54">
        <v>16950</v>
      </c>
      <c r="J34" s="53">
        <v>-27.096774193548391</v>
      </c>
      <c r="K34" s="59">
        <v>1.4507422402159298</v>
      </c>
      <c r="L34" s="53">
        <v>2.1381272697430509</v>
      </c>
      <c r="M34" s="53">
        <v>2.3684210526315974</v>
      </c>
      <c r="N34" s="53">
        <v>2.894399504928602</v>
      </c>
      <c r="O34" s="59">
        <v>70.98</v>
      </c>
      <c r="P34" s="60">
        <v>1.329</v>
      </c>
      <c r="Q34" s="53">
        <v>1271.9357500000001</v>
      </c>
      <c r="R34" s="53">
        <v>2.7136854321899495</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6.681845</v>
      </c>
      <c r="AE34" s="54">
        <v>189</v>
      </c>
      <c r="AF34" s="54">
        <v>163</v>
      </c>
      <c r="AG34" s="54">
        <v>13</v>
      </c>
      <c r="AH34" s="223">
        <v>444.64394600000003</v>
      </c>
    </row>
    <row r="35" spans="1:34" x14ac:dyDescent="0.2">
      <c r="A35" s="52">
        <v>43313</v>
      </c>
      <c r="B35" s="59">
        <v>2.9710144927536097</v>
      </c>
      <c r="C35" s="59">
        <v>2.8352490421455823</v>
      </c>
      <c r="D35" s="53">
        <v>8.1</v>
      </c>
      <c r="E35" s="53">
        <v>6.2</v>
      </c>
      <c r="F35" s="53">
        <v>853.3</v>
      </c>
      <c r="G35" s="54">
        <v>52390</v>
      </c>
      <c r="H35" s="53">
        <v>-23.069016152716593</v>
      </c>
      <c r="I35" s="54">
        <v>16710</v>
      </c>
      <c r="J35" s="53">
        <v>-28.221649484536083</v>
      </c>
      <c r="K35" s="59">
        <v>0.50033355570380245</v>
      </c>
      <c r="L35" s="53">
        <v>1.9871561856294573</v>
      </c>
      <c r="M35" s="53">
        <v>1.3535820402773124</v>
      </c>
      <c r="N35" s="53">
        <v>1.9298712827341413</v>
      </c>
      <c r="O35" s="59">
        <v>68.06</v>
      </c>
      <c r="P35" s="60">
        <v>1.1264000000000001</v>
      </c>
      <c r="Q35" s="53">
        <v>1273.4663333333333</v>
      </c>
      <c r="R35" s="53">
        <v>2.8810261151399619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6.6625189999999996</v>
      </c>
      <c r="AE35" s="54">
        <v>172</v>
      </c>
      <c r="AF35" s="54">
        <v>220</v>
      </c>
      <c r="AG35" s="54">
        <v>23</v>
      </c>
      <c r="AH35" s="223">
        <v>352.979963</v>
      </c>
    </row>
    <row r="36" spans="1:34" x14ac:dyDescent="0.2">
      <c r="A36" s="52">
        <v>43344</v>
      </c>
      <c r="B36" s="59">
        <v>2.7616279069767602</v>
      </c>
      <c r="C36" s="59">
        <v>2.2171253822629744</v>
      </c>
      <c r="D36" s="53">
        <v>8.3000000000000007</v>
      </c>
      <c r="E36" s="53">
        <v>6.1</v>
      </c>
      <c r="F36" s="53">
        <v>853.8</v>
      </c>
      <c r="G36" s="54">
        <v>49020</v>
      </c>
      <c r="H36" s="53">
        <v>-26.649708214873556</v>
      </c>
      <c r="I36" s="54">
        <v>15190</v>
      </c>
      <c r="J36" s="53">
        <v>-34.384449244060477</v>
      </c>
      <c r="K36" s="59">
        <v>1.4876033057851235</v>
      </c>
      <c r="L36" s="53">
        <v>-1.4007429157069873</v>
      </c>
      <c r="M36" s="53">
        <v>0.69101678183614013</v>
      </c>
      <c r="N36" s="53">
        <v>0.91022949778616358</v>
      </c>
      <c r="O36" s="59">
        <v>70.23</v>
      </c>
      <c r="P36" s="60">
        <v>1.222</v>
      </c>
      <c r="Q36" s="53">
        <v>1274.9969166666667</v>
      </c>
      <c r="R36" s="53">
        <v>2.7729872898616836</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6.8338729999999996</v>
      </c>
      <c r="AE36" s="54">
        <v>434</v>
      </c>
      <c r="AF36" s="54">
        <v>124</v>
      </c>
      <c r="AG36" s="54">
        <v>4</v>
      </c>
      <c r="AH36" s="223">
        <v>271.53466600000002</v>
      </c>
    </row>
    <row r="37" spans="1:34" x14ac:dyDescent="0.2">
      <c r="A37" s="52">
        <v>43374</v>
      </c>
      <c r="B37" s="59">
        <v>2.532561505065134</v>
      </c>
      <c r="C37" s="59">
        <v>2.4446142093200729</v>
      </c>
      <c r="D37" s="53">
        <v>8.3000000000000007</v>
      </c>
      <c r="E37" s="53">
        <v>5.8</v>
      </c>
      <c r="F37" s="53">
        <v>853.6</v>
      </c>
      <c r="G37" s="54">
        <v>49030</v>
      </c>
      <c r="H37" s="53">
        <v>-24.638794958499844</v>
      </c>
      <c r="I37" s="54">
        <v>15240</v>
      </c>
      <c r="J37" s="53">
        <v>-32.296756996890274</v>
      </c>
      <c r="K37" s="59">
        <v>1.706596652445036</v>
      </c>
      <c r="L37" s="53">
        <v>0.75167309816153161</v>
      </c>
      <c r="M37" s="53">
        <v>1.6748768472906406</v>
      </c>
      <c r="N37" s="53">
        <v>0.52787310035715684</v>
      </c>
      <c r="O37" s="59">
        <v>70.75</v>
      </c>
      <c r="P37" s="60">
        <v>1.4009</v>
      </c>
      <c r="Q37" s="53">
        <v>1276.5274999999999</v>
      </c>
      <c r="R37" s="53">
        <v>2.9483968869430388</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6.8564910000000001</v>
      </c>
      <c r="AE37" s="54">
        <v>437</v>
      </c>
      <c r="AF37" s="54">
        <v>195</v>
      </c>
      <c r="AG37" s="54">
        <v>13</v>
      </c>
      <c r="AH37" s="223">
        <v>335.27802600000001</v>
      </c>
    </row>
    <row r="38" spans="1:34" x14ac:dyDescent="0.2">
      <c r="A38" s="52">
        <v>43405</v>
      </c>
      <c r="B38" s="59">
        <v>1.4398848092152639</v>
      </c>
      <c r="C38" s="59">
        <v>1.6755521706016685</v>
      </c>
      <c r="D38" s="53">
        <v>7.6</v>
      </c>
      <c r="E38" s="53">
        <v>5.3</v>
      </c>
      <c r="F38" s="53">
        <v>857.1</v>
      </c>
      <c r="G38" s="54">
        <v>48800</v>
      </c>
      <c r="H38" s="53">
        <v>-26.049401424458253</v>
      </c>
      <c r="I38" s="54">
        <v>15180</v>
      </c>
      <c r="J38" s="53">
        <v>-32.950530035335689</v>
      </c>
      <c r="K38" s="59">
        <v>2.7009222661396493</v>
      </c>
      <c r="L38" s="53">
        <v>1.2520588444771663</v>
      </c>
      <c r="M38" s="53">
        <v>2.3521724926494514</v>
      </c>
      <c r="N38" s="53">
        <v>0.71250414246593063</v>
      </c>
      <c r="O38" s="59">
        <v>56.96</v>
      </c>
      <c r="P38" s="60">
        <v>1.7965</v>
      </c>
      <c r="Q38" s="53">
        <v>1278.0580833333333</v>
      </c>
      <c r="R38" s="53">
        <v>2.3108839698166905</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6.546036</v>
      </c>
      <c r="AE38" s="54">
        <v>349</v>
      </c>
      <c r="AF38" s="54">
        <v>184</v>
      </c>
      <c r="AG38" s="54">
        <v>16</v>
      </c>
      <c r="AH38" s="223">
        <v>380.203622</v>
      </c>
    </row>
    <row r="39" spans="1:34" x14ac:dyDescent="0.2">
      <c r="A39" s="52">
        <v>43435</v>
      </c>
      <c r="B39" s="59">
        <v>1.9565217391304346</v>
      </c>
      <c r="C39" s="59">
        <v>1.9877675840978437</v>
      </c>
      <c r="D39" s="53">
        <v>7</v>
      </c>
      <c r="E39" s="53">
        <v>5.3</v>
      </c>
      <c r="F39" s="53">
        <v>858.9</v>
      </c>
      <c r="G39" s="54">
        <v>49900</v>
      </c>
      <c r="H39" s="53">
        <v>-22.274143302180683</v>
      </c>
      <c r="I39" s="54">
        <v>15570</v>
      </c>
      <c r="J39" s="53">
        <v>-28.676133760879519</v>
      </c>
      <c r="K39" s="59">
        <v>1.3372472276581782</v>
      </c>
      <c r="L39" s="53">
        <v>-0.65493172561049695</v>
      </c>
      <c r="M39" s="53">
        <v>1.9112406867508813</v>
      </c>
      <c r="N39" s="53">
        <v>8.38215723889979E-2</v>
      </c>
      <c r="O39" s="59">
        <v>49.52</v>
      </c>
      <c r="P39" s="60">
        <v>1.8897999999999999</v>
      </c>
      <c r="Q39" s="53">
        <v>1279.5886666666668</v>
      </c>
      <c r="R39" s="53">
        <v>1.8901579956328129</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6.1646660000000004</v>
      </c>
      <c r="AE39" s="54">
        <v>36</v>
      </c>
      <c r="AF39" s="54">
        <v>95</v>
      </c>
      <c r="AG39" s="54">
        <v>21</v>
      </c>
      <c r="AH39" s="223">
        <v>236.19018399999999</v>
      </c>
    </row>
    <row r="40" spans="1:34" x14ac:dyDescent="0.2">
      <c r="A40" s="52">
        <v>43466</v>
      </c>
      <c r="B40" s="59">
        <v>1.0050251256281229</v>
      </c>
      <c r="C40" s="59">
        <v>1.4426727410782103</v>
      </c>
      <c r="D40" s="53">
        <v>7</v>
      </c>
      <c r="E40" s="53">
        <v>5.6</v>
      </c>
      <c r="F40" s="53">
        <v>859.9</v>
      </c>
      <c r="G40" s="54">
        <v>52090</v>
      </c>
      <c r="H40" s="53">
        <v>-17.539971505461448</v>
      </c>
      <c r="I40" s="54">
        <v>16380</v>
      </c>
      <c r="J40" s="53">
        <v>-22.845030617051343</v>
      </c>
      <c r="K40" s="59">
        <v>2.133245815556295</v>
      </c>
      <c r="L40" s="53">
        <v>-0.399409843334253</v>
      </c>
      <c r="M40" s="53">
        <v>2.5856496444731647</v>
      </c>
      <c r="N40" s="53">
        <v>1.1780195412653294</v>
      </c>
      <c r="O40" s="59">
        <v>51.38</v>
      </c>
      <c r="P40" s="60">
        <v>1.7539</v>
      </c>
      <c r="Q40" s="53">
        <v>1281.11925</v>
      </c>
      <c r="R40" s="53">
        <v>2.0506630729054676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23">
        <v>263.61203599999999</v>
      </c>
    </row>
    <row r="41" spans="1:34" x14ac:dyDescent="0.2">
      <c r="A41" s="52">
        <v>43497</v>
      </c>
      <c r="B41" s="59">
        <v>1.4265335235378096</v>
      </c>
      <c r="C41" s="59">
        <v>1.5094339622641506</v>
      </c>
      <c r="D41" s="53">
        <v>7.5</v>
      </c>
      <c r="E41" s="53">
        <v>5.9</v>
      </c>
      <c r="F41" s="53">
        <v>860</v>
      </c>
      <c r="G41" s="54">
        <v>53220</v>
      </c>
      <c r="H41" s="53">
        <v>-13.039215686274508</v>
      </c>
      <c r="I41" s="54">
        <v>16750</v>
      </c>
      <c r="J41" s="53">
        <v>-18.372319688109162</v>
      </c>
      <c r="K41" s="59">
        <v>1.0721247563352687</v>
      </c>
      <c r="L41" s="53">
        <v>-1.3477259753728377</v>
      </c>
      <c r="M41" s="53">
        <v>1.9890920757138275</v>
      </c>
      <c r="N41" s="53">
        <v>0.66769212260786581</v>
      </c>
      <c r="O41" s="59">
        <v>54.95</v>
      </c>
      <c r="P41" s="60">
        <v>2.3167</v>
      </c>
      <c r="Q41" s="53">
        <v>1282.6498333333332</v>
      </c>
      <c r="R41" s="53">
        <v>1.4285573444016153</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23">
        <v>356.929125</v>
      </c>
    </row>
    <row r="42" spans="1:34" x14ac:dyDescent="0.2">
      <c r="A42" s="52">
        <v>43525</v>
      </c>
      <c r="B42" s="59">
        <v>2.065527065527073</v>
      </c>
      <c r="C42" s="59">
        <v>1.8811136192625977</v>
      </c>
      <c r="D42" s="53">
        <v>8</v>
      </c>
      <c r="E42" s="53">
        <v>6.2</v>
      </c>
      <c r="F42" s="53">
        <v>859</v>
      </c>
      <c r="G42" s="54">
        <v>52950</v>
      </c>
      <c r="H42" s="53">
        <v>-9.764826175869123</v>
      </c>
      <c r="I42" s="54">
        <v>16830</v>
      </c>
      <c r="J42" s="53">
        <v>-14.263881813550682</v>
      </c>
      <c r="K42" s="59">
        <v>2.5481868670369279</v>
      </c>
      <c r="L42" s="53">
        <v>1.1838163730933715</v>
      </c>
      <c r="M42" s="53">
        <v>2.5032092426187535</v>
      </c>
      <c r="N42" s="53">
        <v>1.3674919268030328</v>
      </c>
      <c r="O42" s="59">
        <v>58.15</v>
      </c>
      <c r="P42" s="60">
        <v>2.2016</v>
      </c>
      <c r="Q42" s="53">
        <v>1284.1804166666668</v>
      </c>
      <c r="R42" s="53">
        <v>1.8236669978473286</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23">
        <v>344.58327800000001</v>
      </c>
    </row>
    <row r="43" spans="1:34" x14ac:dyDescent="0.2">
      <c r="A43" s="52">
        <v>43556</v>
      </c>
      <c r="B43" s="59">
        <v>1.8413597733711207</v>
      </c>
      <c r="C43" s="59">
        <v>2.0255063765941328</v>
      </c>
      <c r="D43" s="53">
        <v>7.6</v>
      </c>
      <c r="E43" s="53">
        <v>6.1</v>
      </c>
      <c r="F43" s="53">
        <v>871.6</v>
      </c>
      <c r="G43" s="54">
        <v>51400</v>
      </c>
      <c r="H43" s="53">
        <v>-9.9824868651488643</v>
      </c>
      <c r="I43" s="54">
        <v>16290</v>
      </c>
      <c r="J43" s="53">
        <v>-14.979123173277664</v>
      </c>
      <c r="K43" s="59">
        <v>3.0481809242871138</v>
      </c>
      <c r="L43" s="53">
        <v>-3.6829765636936518E-2</v>
      </c>
      <c r="M43" s="53">
        <v>2.2385673169171616</v>
      </c>
      <c r="N43" s="53">
        <v>1.9281166493388291</v>
      </c>
      <c r="O43" s="59">
        <v>63.86</v>
      </c>
      <c r="P43" s="60">
        <v>1.1072</v>
      </c>
      <c r="Q43" s="53">
        <v>1285.711</v>
      </c>
      <c r="R43" s="53">
        <v>2.2486555516287421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23">
        <v>377.985095</v>
      </c>
    </row>
    <row r="44" spans="1:34" x14ac:dyDescent="0.2">
      <c r="A44" s="52">
        <v>43586</v>
      </c>
      <c r="B44" s="59">
        <v>1.8387553041018245</v>
      </c>
      <c r="C44" s="59">
        <v>2.398800599700146</v>
      </c>
      <c r="D44" s="53">
        <v>6.8</v>
      </c>
      <c r="E44" s="53">
        <v>5.9</v>
      </c>
      <c r="F44" s="53">
        <v>882.9</v>
      </c>
      <c r="G44" s="54">
        <v>50020</v>
      </c>
      <c r="H44" s="53">
        <v>-5.9951137004322526</v>
      </c>
      <c r="I44" s="54">
        <v>16000</v>
      </c>
      <c r="J44" s="53">
        <v>-9.2970521541950077</v>
      </c>
      <c r="K44" s="59">
        <v>1.832460732984309</v>
      </c>
      <c r="L44" s="53">
        <v>3.4230746083701913</v>
      </c>
      <c r="M44" s="53">
        <v>2.1351179094964978</v>
      </c>
      <c r="N44" s="53">
        <v>1.7132690679234841</v>
      </c>
      <c r="O44" s="59">
        <v>60.83</v>
      </c>
      <c r="P44" s="60">
        <v>1.4147000000000001</v>
      </c>
      <c r="Q44" s="53">
        <v>1287.4600833333332</v>
      </c>
      <c r="R44" s="53">
        <v>1.9351341231462094</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23">
        <v>333.83408400000002</v>
      </c>
    </row>
    <row r="45" spans="1:34" x14ac:dyDescent="0.2">
      <c r="A45" s="52">
        <v>43617</v>
      </c>
      <c r="B45" s="59">
        <v>1.133947554925574</v>
      </c>
      <c r="C45" s="59">
        <v>2.0209580838323582</v>
      </c>
      <c r="D45" s="53">
        <v>6.5</v>
      </c>
      <c r="E45" s="53">
        <v>5.6</v>
      </c>
      <c r="F45" s="53">
        <v>895.7</v>
      </c>
      <c r="G45" s="54">
        <v>48930</v>
      </c>
      <c r="H45" s="53">
        <v>-8.6786114221724553</v>
      </c>
      <c r="I45" s="54">
        <v>15800</v>
      </c>
      <c r="J45" s="53">
        <v>-8.8286208886324324</v>
      </c>
      <c r="K45" s="59">
        <v>3.7836043810155928</v>
      </c>
      <c r="L45" s="53">
        <v>2.7378681034615271</v>
      </c>
      <c r="M45" s="53">
        <v>2.5493945188017841</v>
      </c>
      <c r="N45" s="53">
        <v>2.3915309557579478</v>
      </c>
      <c r="O45" s="59">
        <v>54.66</v>
      </c>
      <c r="P45" s="60">
        <v>0.74050000000000005</v>
      </c>
      <c r="Q45" s="53">
        <v>1289.2091666666668</v>
      </c>
      <c r="R45" s="53">
        <v>2.0601097416667491</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23">
        <v>366.30929099999997</v>
      </c>
    </row>
    <row r="46" spans="1:34" x14ac:dyDescent="0.2">
      <c r="A46" s="52">
        <v>43647</v>
      </c>
      <c r="B46" s="59">
        <v>0.84328882642303871</v>
      </c>
      <c r="C46" s="59">
        <v>2.010424422933732</v>
      </c>
      <c r="D46" s="53">
        <v>6.6</v>
      </c>
      <c r="E46" s="53">
        <v>5.6</v>
      </c>
      <c r="F46" s="53">
        <v>898.5</v>
      </c>
      <c r="G46" s="54">
        <v>49800</v>
      </c>
      <c r="H46" s="53">
        <v>-6.3557728469349373</v>
      </c>
      <c r="I46" s="54">
        <v>15930</v>
      </c>
      <c r="J46" s="53">
        <v>-6.01769911504425</v>
      </c>
      <c r="K46" s="59">
        <v>3.3588293980711503</v>
      </c>
      <c r="L46" s="53">
        <v>2.8332867666799988</v>
      </c>
      <c r="M46" s="53">
        <v>2.9241645244215908</v>
      </c>
      <c r="N46" s="53">
        <v>2.9306893263108869</v>
      </c>
      <c r="O46" s="59">
        <v>57.35</v>
      </c>
      <c r="P46" s="60">
        <v>1.0555000000000001</v>
      </c>
      <c r="Q46" s="53">
        <v>1290.9582499999999</v>
      </c>
      <c r="R46" s="53">
        <v>1.7561876585906022</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23">
        <v>347.70743299999998</v>
      </c>
    </row>
    <row r="47" spans="1:34" x14ac:dyDescent="0.2">
      <c r="A47" s="52">
        <v>43678</v>
      </c>
      <c r="B47" s="59">
        <v>0.91484869809994596</v>
      </c>
      <c r="C47" s="59">
        <v>1.9374068554396606</v>
      </c>
      <c r="D47" s="53">
        <v>7.5</v>
      </c>
      <c r="E47" s="53">
        <v>5.9</v>
      </c>
      <c r="F47" s="53">
        <v>892.7</v>
      </c>
      <c r="G47" s="54">
        <v>49800</v>
      </c>
      <c r="H47" s="53">
        <v>-4.9436915441878231</v>
      </c>
      <c r="I47" s="54">
        <v>15780</v>
      </c>
      <c r="J47" s="53">
        <v>-5.5655296229802476</v>
      </c>
      <c r="K47" s="59">
        <v>3.219382675074689</v>
      </c>
      <c r="L47" s="53">
        <v>1.6468502389851869</v>
      </c>
      <c r="M47" s="53">
        <v>4.4951140065146555</v>
      </c>
      <c r="N47" s="53">
        <v>5.1391695116003611</v>
      </c>
      <c r="O47" s="59">
        <v>54.81</v>
      </c>
      <c r="P47" s="60">
        <v>1.0105999999999999</v>
      </c>
      <c r="Q47" s="53">
        <v>1292.7073333333333</v>
      </c>
      <c r="R47" s="53">
        <v>1.6213264663301752</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23">
        <v>349.29110200000002</v>
      </c>
    </row>
    <row r="48" spans="1:34" x14ac:dyDescent="0.2">
      <c r="A48" s="52">
        <v>43709</v>
      </c>
      <c r="B48" s="59">
        <v>1.1315417256011262</v>
      </c>
      <c r="C48" s="59">
        <v>1.8698578908002972</v>
      </c>
      <c r="D48" s="53">
        <v>7.4</v>
      </c>
      <c r="E48" s="53">
        <v>5.8</v>
      </c>
      <c r="F48" s="53">
        <v>889.7</v>
      </c>
      <c r="G48" s="54">
        <v>47950</v>
      </c>
      <c r="H48" s="53">
        <v>-2.1827825377397025</v>
      </c>
      <c r="I48" s="54">
        <v>15110</v>
      </c>
      <c r="J48" s="53">
        <v>-0.52666227781434927</v>
      </c>
      <c r="K48" s="59">
        <v>1.8241042345277014</v>
      </c>
      <c r="L48" s="53">
        <v>4.0150425837849779</v>
      </c>
      <c r="M48" s="53">
        <v>4.6078431372548856</v>
      </c>
      <c r="N48" s="53">
        <v>5.2198234420068212</v>
      </c>
      <c r="O48" s="59">
        <v>56.95</v>
      </c>
      <c r="P48" s="60">
        <v>0.9476</v>
      </c>
      <c r="Q48" s="53">
        <v>1294.4564166666667</v>
      </c>
      <c r="R48" s="53">
        <v>1.6710880893674673</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23">
        <v>406.616491</v>
      </c>
    </row>
    <row r="49" spans="1:34" x14ac:dyDescent="0.2">
      <c r="A49" s="52">
        <v>43739</v>
      </c>
      <c r="B49" s="59">
        <v>1.4114326040931546</v>
      </c>
      <c r="C49" s="59">
        <v>1.8642803877703118</v>
      </c>
      <c r="D49" s="53">
        <v>7.5</v>
      </c>
      <c r="E49" s="53">
        <v>5.5</v>
      </c>
      <c r="F49" s="53">
        <v>884.5</v>
      </c>
      <c r="G49" s="54">
        <v>48620</v>
      </c>
      <c r="H49" s="53">
        <v>-0.83622272078319737</v>
      </c>
      <c r="I49" s="54">
        <v>15200</v>
      </c>
      <c r="J49" s="53">
        <v>-0.2624671916010457</v>
      </c>
      <c r="K49" s="59">
        <v>1.0971281058405946</v>
      </c>
      <c r="L49" s="53">
        <v>5.2060475909427195</v>
      </c>
      <c r="M49" s="53">
        <v>3.9405684754521886</v>
      </c>
      <c r="N49" s="53">
        <v>5.0315670309574845</v>
      </c>
      <c r="O49" s="59">
        <v>53.96</v>
      </c>
      <c r="P49" s="60">
        <v>1.8379000000000001</v>
      </c>
      <c r="Q49" s="53">
        <v>1296.2055</v>
      </c>
      <c r="R49" s="53">
        <v>1.4353686417431621</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23">
        <v>575.26552300000003</v>
      </c>
    </row>
    <row r="50" spans="1:34" x14ac:dyDescent="0.2">
      <c r="A50" s="52">
        <v>43770</v>
      </c>
      <c r="B50" s="59">
        <v>1.9872249822568966</v>
      </c>
      <c r="C50" s="59">
        <v>2.1722846441947663</v>
      </c>
      <c r="D50" s="53">
        <v>6.8</v>
      </c>
      <c r="E50" s="53">
        <v>5.2</v>
      </c>
      <c r="F50" s="53">
        <v>885.5</v>
      </c>
      <c r="G50" s="54">
        <v>50560</v>
      </c>
      <c r="H50" s="53">
        <v>3.6065573770491799</v>
      </c>
      <c r="I50" s="54">
        <v>15680</v>
      </c>
      <c r="J50" s="53">
        <v>3.2938076416337392</v>
      </c>
      <c r="K50" s="59">
        <v>0.54522129570238054</v>
      </c>
      <c r="L50" s="53">
        <v>3.3784903927371879</v>
      </c>
      <c r="M50" s="53">
        <v>3.0322374720715084</v>
      </c>
      <c r="N50" s="53">
        <v>4.4266255639358265</v>
      </c>
      <c r="O50" s="59">
        <v>57.03</v>
      </c>
      <c r="P50" s="60">
        <v>2.4024000000000001</v>
      </c>
      <c r="Q50" s="53">
        <v>1297.9545833333332</v>
      </c>
      <c r="R50" s="53">
        <v>1.6536405528071008</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23">
        <v>1146.817168</v>
      </c>
    </row>
    <row r="51" spans="1:34" x14ac:dyDescent="0.2">
      <c r="A51" s="52">
        <v>43800</v>
      </c>
      <c r="B51" s="59">
        <v>2.1321961620469176</v>
      </c>
      <c r="C51" s="59">
        <v>2.2488755622188883</v>
      </c>
      <c r="D51" s="53">
        <v>6.9</v>
      </c>
      <c r="E51" s="53">
        <v>5.3</v>
      </c>
      <c r="F51" s="53">
        <v>879.5</v>
      </c>
      <c r="G51" s="54">
        <v>52020</v>
      </c>
      <c r="H51" s="53">
        <v>4.2484969939879713</v>
      </c>
      <c r="I51" s="54">
        <v>16240</v>
      </c>
      <c r="J51" s="53">
        <v>4.3031470777135539</v>
      </c>
      <c r="K51" s="59">
        <v>0.86900547151593788</v>
      </c>
      <c r="L51" s="53">
        <v>3.3719800622826535</v>
      </c>
      <c r="M51" s="53">
        <v>2.9561347743165989</v>
      </c>
      <c r="N51" s="53">
        <v>3.6729724829259514</v>
      </c>
      <c r="O51" s="59">
        <v>59.88</v>
      </c>
      <c r="P51" s="60">
        <v>2.4337</v>
      </c>
      <c r="Q51" s="53">
        <v>1299.7036666666668</v>
      </c>
      <c r="R51" s="53">
        <v>1.9611750698777186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23">
        <v>299.27039300000001</v>
      </c>
    </row>
    <row r="52" spans="1:34" x14ac:dyDescent="0.2">
      <c r="A52" s="52">
        <v>43831</v>
      </c>
      <c r="B52" s="59">
        <v>2.7718550106609952</v>
      </c>
      <c r="C52" s="59">
        <v>2.3952095808383422</v>
      </c>
      <c r="D52" s="53">
        <v>7</v>
      </c>
      <c r="E52" s="53">
        <v>5.5</v>
      </c>
      <c r="F52" s="53">
        <v>871.3</v>
      </c>
      <c r="G52" s="54">
        <v>53960</v>
      </c>
      <c r="H52" s="53">
        <v>3.5899404876175822</v>
      </c>
      <c r="I52" s="54">
        <v>16710</v>
      </c>
      <c r="J52" s="53">
        <v>2.0146520146520075</v>
      </c>
      <c r="K52" s="59">
        <v>1.799485861182526</v>
      </c>
      <c r="L52" s="53">
        <v>3.9307115846972884</v>
      </c>
      <c r="M52" s="53">
        <v>2.8670447385003239</v>
      </c>
      <c r="N52" s="53">
        <v>2.9706869392507329</v>
      </c>
      <c r="O52" s="59">
        <v>57.52</v>
      </c>
      <c r="P52" s="60">
        <v>2.2768000000000002</v>
      </c>
      <c r="Q52" s="53">
        <v>1301.4527499999999</v>
      </c>
      <c r="R52" s="53">
        <v>1.8641768096588685</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23">
        <v>209.46765199999999</v>
      </c>
    </row>
    <row r="53" spans="1:34" x14ac:dyDescent="0.2">
      <c r="A53" s="52">
        <v>43862</v>
      </c>
      <c r="B53" s="59">
        <v>2.2503516174402272</v>
      </c>
      <c r="C53" s="59">
        <v>2.1561338289962872</v>
      </c>
      <c r="D53" s="53">
        <v>7.3</v>
      </c>
      <c r="E53" s="53">
        <v>5.7</v>
      </c>
      <c r="F53" s="53">
        <v>861.1</v>
      </c>
      <c r="G53" s="54">
        <v>53820</v>
      </c>
      <c r="H53" s="53">
        <v>1.1273957158962844</v>
      </c>
      <c r="I53" s="54">
        <v>16710</v>
      </c>
      <c r="J53" s="53">
        <v>-0.23880597014925842</v>
      </c>
      <c r="K53" s="59">
        <v>2.3786563805850314</v>
      </c>
      <c r="L53" s="53">
        <v>3.6227898126421687</v>
      </c>
      <c r="M53" s="53">
        <v>3.3343818810946946</v>
      </c>
      <c r="N53" s="53">
        <v>2.8178031208385912</v>
      </c>
      <c r="O53" s="59">
        <v>50.54</v>
      </c>
      <c r="P53" s="60">
        <v>1.9979</v>
      </c>
      <c r="Q53" s="53">
        <v>1303.2018333333333</v>
      </c>
      <c r="R53" s="53">
        <v>2.4178398952279689</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23">
        <v>335.297146</v>
      </c>
    </row>
    <row r="54" spans="1:34" x14ac:dyDescent="0.2">
      <c r="A54" s="52">
        <v>43891</v>
      </c>
      <c r="B54" s="59">
        <v>0.62805303558965964</v>
      </c>
      <c r="C54" s="59">
        <v>0.88626292466764678</v>
      </c>
      <c r="D54" s="53">
        <v>8.9</v>
      </c>
      <c r="E54" s="53">
        <v>6.8</v>
      </c>
      <c r="F54" s="53">
        <v>841.7</v>
      </c>
      <c r="G54" s="54">
        <v>58900</v>
      </c>
      <c r="H54" s="53">
        <v>11.237016052880078</v>
      </c>
      <c r="I54" s="54">
        <v>18300</v>
      </c>
      <c r="J54" s="53">
        <v>8.7344028520499162</v>
      </c>
      <c r="K54" s="59">
        <v>4.2051608792609052</v>
      </c>
      <c r="L54" s="53">
        <v>1.9730923979189186</v>
      </c>
      <c r="M54" s="53">
        <v>3.6318096430807856</v>
      </c>
      <c r="N54" s="53">
        <v>3.8109639547033725</v>
      </c>
      <c r="O54" s="59">
        <v>29.21</v>
      </c>
      <c r="P54" s="60">
        <v>1.7962</v>
      </c>
      <c r="Q54" s="53">
        <v>1304.9509166666667</v>
      </c>
      <c r="R54" s="53">
        <v>-5.7814569334489363</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23">
        <v>210.98371</v>
      </c>
    </row>
    <row r="55" spans="1:34" x14ac:dyDescent="0.2">
      <c r="A55" s="52">
        <v>43922</v>
      </c>
      <c r="B55" s="59">
        <v>-0.55632823365786566</v>
      </c>
      <c r="C55" s="59">
        <v>-0.22058823529412797</v>
      </c>
      <c r="D55" s="53">
        <v>11</v>
      </c>
      <c r="E55" s="53">
        <v>9.1999999999999993</v>
      </c>
      <c r="F55" s="53">
        <v>803.3</v>
      </c>
      <c r="G55" s="54">
        <v>68300</v>
      </c>
      <c r="H55" s="53">
        <v>32.879377431906612</v>
      </c>
      <c r="I55" s="54">
        <v>21110</v>
      </c>
      <c r="J55" s="53">
        <v>29.588704726826265</v>
      </c>
      <c r="K55" s="59">
        <v>8.8104325699745587</v>
      </c>
      <c r="L55" s="53">
        <v>8.7043320920811027</v>
      </c>
      <c r="M55" s="53">
        <v>5.4113231154207186</v>
      </c>
      <c r="N55" s="53">
        <v>5.7044349094219848</v>
      </c>
      <c r="O55" s="59">
        <v>16.55</v>
      </c>
      <c r="P55" s="60">
        <v>1.7542</v>
      </c>
      <c r="Q55" s="53">
        <v>1306.7</v>
      </c>
      <c r="R55" s="53">
        <v>-16.642223767404808</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23">
        <v>301.05192399999999</v>
      </c>
    </row>
    <row r="56" spans="1:34" x14ac:dyDescent="0.2">
      <c r="A56" s="52">
        <v>43952</v>
      </c>
      <c r="B56" s="59">
        <v>0.1388888888888884</v>
      </c>
      <c r="C56" s="59">
        <v>-0.36603221083455484</v>
      </c>
      <c r="D56" s="53">
        <v>13.4</v>
      </c>
      <c r="E56" s="53">
        <v>11.9</v>
      </c>
      <c r="F56" s="53">
        <v>777.6</v>
      </c>
      <c r="G56" s="54">
        <v>62890</v>
      </c>
      <c r="H56" s="53">
        <v>25.729708116753301</v>
      </c>
      <c r="I56" s="54">
        <v>19310</v>
      </c>
      <c r="J56" s="53">
        <v>20.687499999999993</v>
      </c>
      <c r="K56" s="59">
        <v>8.8367609254498483</v>
      </c>
      <c r="L56" s="53">
        <v>9.2529113424875131</v>
      </c>
      <c r="M56" s="53">
        <v>7.3322932917316841</v>
      </c>
      <c r="N56" s="53">
        <v>8.5675362026338178</v>
      </c>
      <c r="O56" s="59">
        <v>28.56</v>
      </c>
      <c r="P56" s="60">
        <v>1.8526</v>
      </c>
      <c r="Q56" s="53">
        <v>1307.4669866270008</v>
      </c>
      <c r="R56" s="53">
        <v>-13.192662328029625</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23">
        <v>233.60837000000001</v>
      </c>
    </row>
    <row r="57" spans="1:34" x14ac:dyDescent="0.2">
      <c r="A57" s="52">
        <v>43983</v>
      </c>
      <c r="B57" s="59">
        <v>1.5416958654520085</v>
      </c>
      <c r="C57" s="59">
        <v>0.66030814380042546</v>
      </c>
      <c r="D57" s="53">
        <v>15.1</v>
      </c>
      <c r="E57" s="53">
        <v>13.1</v>
      </c>
      <c r="F57" s="53">
        <v>774.5</v>
      </c>
      <c r="G57" s="54">
        <v>51900</v>
      </c>
      <c r="H57" s="53">
        <v>6.0698957694665934</v>
      </c>
      <c r="I57" s="54">
        <v>15790</v>
      </c>
      <c r="J57" s="53">
        <v>-6.3291139240506666E-2</v>
      </c>
      <c r="K57" s="59">
        <v>6.204029421170465</v>
      </c>
      <c r="L57" s="53">
        <v>5.8539962514866817</v>
      </c>
      <c r="M57" s="53">
        <v>8.9807333747669471</v>
      </c>
      <c r="N57" s="53">
        <v>10.07201448634396</v>
      </c>
      <c r="O57" s="59">
        <v>38.31</v>
      </c>
      <c r="P57" s="60">
        <v>1.8414999999999999</v>
      </c>
      <c r="Q57" s="53">
        <v>1309.9201299473129</v>
      </c>
      <c r="R57" s="53">
        <v>-8.1486139311212185</v>
      </c>
      <c r="S57" s="59">
        <v>2.4500000000000002</v>
      </c>
      <c r="T57" s="59">
        <v>0.5</v>
      </c>
      <c r="U57" s="53">
        <v>6.8167315385115597</v>
      </c>
      <c r="V57" s="59">
        <v>2.8019609739763416</v>
      </c>
      <c r="W57" s="60" t="e">
        <v>#N/A</v>
      </c>
      <c r="X57" s="54">
        <v>425</v>
      </c>
      <c r="Y57" s="54">
        <v>250</v>
      </c>
      <c r="Z57" s="60">
        <v>1763</v>
      </c>
      <c r="AA57" s="60">
        <v>460099</v>
      </c>
      <c r="AB57" s="60">
        <v>0.52705530642750376</v>
      </c>
      <c r="AC57" s="53">
        <v>6.3342250000000044</v>
      </c>
      <c r="AD57" s="53">
        <v>4.9603330000000003</v>
      </c>
      <c r="AE57" s="54" t="e">
        <v>#N/A</v>
      </c>
      <c r="AF57" s="54" t="e">
        <v>#N/A</v>
      </c>
      <c r="AG57" s="54">
        <v>10</v>
      </c>
      <c r="AH57" s="223">
        <v>274.85137600000002</v>
      </c>
    </row>
    <row r="58" spans="1:34" x14ac:dyDescent="0.2">
      <c r="A58" s="52">
        <v>44013</v>
      </c>
      <c r="B58" s="59">
        <v>0.83623693379790698</v>
      </c>
      <c r="C58" s="59">
        <v>0.14598540145984717</v>
      </c>
      <c r="D58" s="53">
        <v>14.9</v>
      </c>
      <c r="E58" s="53">
        <v>12.3</v>
      </c>
      <c r="F58" s="53">
        <v>806.5</v>
      </c>
      <c r="G58" s="54">
        <v>31280</v>
      </c>
      <c r="H58" s="53">
        <v>-37.188755020080322</v>
      </c>
      <c r="I58" s="54">
        <v>10240</v>
      </c>
      <c r="J58" s="53">
        <v>-35.718769617074699</v>
      </c>
      <c r="K58" s="59">
        <v>5.4375804375804471</v>
      </c>
      <c r="L58" s="53">
        <v>3.8977353203865084</v>
      </c>
      <c r="M58" s="53">
        <v>7.9300655635341943</v>
      </c>
      <c r="N58" s="53">
        <v>8.1469115191986639</v>
      </c>
      <c r="O58" s="59">
        <v>40.71</v>
      </c>
      <c r="P58" s="60">
        <v>1.8165</v>
      </c>
      <c r="Q58" s="53">
        <v>1312.2592650761273</v>
      </c>
      <c r="R58" s="53">
        <v>-5.6696705645358225</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5.087186</v>
      </c>
      <c r="AE58" s="54" t="e">
        <v>#N/A</v>
      </c>
      <c r="AF58" s="54" t="e">
        <v>#N/A</v>
      </c>
      <c r="AG58" s="54">
        <v>10</v>
      </c>
      <c r="AH58" s="223">
        <v>325.37751600000001</v>
      </c>
    </row>
    <row r="59" spans="1:34" x14ac:dyDescent="0.2">
      <c r="A59" s="52">
        <v>44044</v>
      </c>
      <c r="B59" s="59">
        <v>0.55788005578798483</v>
      </c>
      <c r="C59" s="59">
        <v>0.14619883040933868</v>
      </c>
      <c r="D59" s="53">
        <v>14.3</v>
      </c>
      <c r="E59" s="53">
        <v>11.4</v>
      </c>
      <c r="F59" s="53">
        <v>828.7</v>
      </c>
      <c r="G59" s="54">
        <v>24730</v>
      </c>
      <c r="H59" s="53">
        <v>-50.341365461847388</v>
      </c>
      <c r="I59" s="54">
        <v>7950</v>
      </c>
      <c r="J59" s="53">
        <v>-49.619771863117869</v>
      </c>
      <c r="K59" s="59">
        <v>4.7266881028938945</v>
      </c>
      <c r="L59" s="53">
        <v>4.9530352881172801</v>
      </c>
      <c r="M59" s="53">
        <v>6.1097256857855387</v>
      </c>
      <c r="N59" s="53">
        <v>5.7237523296748805</v>
      </c>
      <c r="O59" s="59">
        <v>42.34</v>
      </c>
      <c r="P59" s="60">
        <v>2.0455000000000001</v>
      </c>
      <c r="Q59" s="53">
        <v>1312.7705409356388</v>
      </c>
      <c r="R59" s="53">
        <v>-4.6036758703590248</v>
      </c>
      <c r="S59" s="59">
        <v>2.4500000000000002</v>
      </c>
      <c r="T59" s="59">
        <v>0.5</v>
      </c>
      <c r="U59" s="53">
        <v>6.4916662138825378</v>
      </c>
      <c r="V59" s="59">
        <v>2.6602640482192892</v>
      </c>
      <c r="W59" s="60" t="e">
        <v>#N/A</v>
      </c>
      <c r="X59" s="54">
        <v>736</v>
      </c>
      <c r="Y59" s="54">
        <v>239</v>
      </c>
      <c r="Z59" s="60">
        <v>1574</v>
      </c>
      <c r="AA59" s="60">
        <v>470271</v>
      </c>
      <c r="AB59" s="60">
        <v>0.61055081458494953</v>
      </c>
      <c r="AC59" s="53">
        <v>6.3739720000000046</v>
      </c>
      <c r="AD59" s="53">
        <v>5.1195880000000002</v>
      </c>
      <c r="AE59" s="54" t="e">
        <v>#N/A</v>
      </c>
      <c r="AF59" s="54" t="e">
        <v>#N/A</v>
      </c>
      <c r="AG59" s="54">
        <v>6</v>
      </c>
      <c r="AH59" s="223">
        <v>333.61606999999998</v>
      </c>
    </row>
    <row r="60" spans="1:34" x14ac:dyDescent="0.2">
      <c r="A60" s="52">
        <v>44075</v>
      </c>
      <c r="B60" s="59">
        <v>1.3986013986013957</v>
      </c>
      <c r="C60" s="59">
        <v>0.51395007342145416</v>
      </c>
      <c r="D60" s="53">
        <v>12.7</v>
      </c>
      <c r="E60" s="53">
        <v>10.3</v>
      </c>
      <c r="F60" s="53">
        <v>850.4</v>
      </c>
      <c r="G60" s="54">
        <v>23930</v>
      </c>
      <c r="H60" s="53">
        <v>-50.093847758081331</v>
      </c>
      <c r="I60" s="54">
        <v>6570</v>
      </c>
      <c r="J60" s="53">
        <v>-56.518861681005959</v>
      </c>
      <c r="K60" s="59">
        <v>4.2226487523992162</v>
      </c>
      <c r="L60" s="53">
        <v>2.969587979788435</v>
      </c>
      <c r="M60" s="53">
        <v>5.3420805998125598</v>
      </c>
      <c r="N60" s="53">
        <v>4.8994035653170842</v>
      </c>
      <c r="O60" s="59">
        <v>39.630000000000003</v>
      </c>
      <c r="P60" s="60">
        <v>2.1970000000000001</v>
      </c>
      <c r="Q60" s="53">
        <v>1314.5904651114254</v>
      </c>
      <c r="R60" s="53">
        <v>-3.9714234979453478</v>
      </c>
      <c r="S60" s="59">
        <v>2.4500000000000002</v>
      </c>
      <c r="T60" s="59">
        <v>0.5</v>
      </c>
      <c r="U60" s="53">
        <v>7.135991126622085</v>
      </c>
      <c r="V60" s="59">
        <v>2.931453323011469</v>
      </c>
      <c r="W60" s="60" t="e">
        <v>#N/A</v>
      </c>
      <c r="X60" s="54">
        <v>1035</v>
      </c>
      <c r="Y60" s="54">
        <v>268</v>
      </c>
      <c r="Z60" s="60">
        <v>1706</v>
      </c>
      <c r="AA60" s="60">
        <v>467696</v>
      </c>
      <c r="AB60" s="60">
        <v>0.62331019364267448</v>
      </c>
      <c r="AC60" s="53">
        <v>6.389028000000005</v>
      </c>
      <c r="AD60" s="53">
        <v>5.3444690000000001</v>
      </c>
      <c r="AE60" s="54" t="e">
        <v>#N/A</v>
      </c>
      <c r="AF60" s="54" t="e">
        <v>#N/A</v>
      </c>
      <c r="AG60" s="54">
        <v>12</v>
      </c>
      <c r="AH60" s="223">
        <v>322.01396399999999</v>
      </c>
    </row>
    <row r="61" spans="1:34" x14ac:dyDescent="0.2">
      <c r="A61" s="52">
        <v>44105</v>
      </c>
      <c r="B61" s="59">
        <v>1.1830201809325036</v>
      </c>
      <c r="C61" s="59">
        <v>0.65885797950220315</v>
      </c>
      <c r="D61" s="53">
        <v>11.4</v>
      </c>
      <c r="E61" s="53">
        <v>9.3000000000000007</v>
      </c>
      <c r="F61" s="53">
        <v>864.5</v>
      </c>
      <c r="G61" s="54">
        <v>207160</v>
      </c>
      <c r="H61" s="53">
        <v>326.07980255039075</v>
      </c>
      <c r="I61" s="54">
        <v>78390</v>
      </c>
      <c r="J61" s="53">
        <v>415.7236842105263</v>
      </c>
      <c r="K61" s="59">
        <v>2.9684008937120865</v>
      </c>
      <c r="L61" s="53">
        <v>-0.58095152733863564</v>
      </c>
      <c r="M61" s="53">
        <v>3.9154754505904332</v>
      </c>
      <c r="N61" s="53">
        <v>3.4971354663261733</v>
      </c>
      <c r="O61" s="59">
        <v>39.4</v>
      </c>
      <c r="P61" s="60">
        <v>2.2004000000000001</v>
      </c>
      <c r="Q61" s="53">
        <v>1315.3455826403081</v>
      </c>
      <c r="R61" s="53">
        <v>-3.4256531923235412</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23">
        <v>327.502588</v>
      </c>
    </row>
    <row r="62" spans="1:34" x14ac:dyDescent="0.2">
      <c r="A62" s="52">
        <v>44136</v>
      </c>
      <c r="B62" s="59">
        <v>1.3221990257480831</v>
      </c>
      <c r="C62" s="59">
        <v>0.95307917888560745</v>
      </c>
      <c r="D62" s="53">
        <v>10.5</v>
      </c>
      <c r="E62" s="53">
        <v>8.1999999999999993</v>
      </c>
      <c r="F62" s="53">
        <v>874.3</v>
      </c>
      <c r="G62" s="54">
        <v>185690</v>
      </c>
      <c r="H62" s="53">
        <v>267.2666139240506</v>
      </c>
      <c r="I62" s="54">
        <v>69010</v>
      </c>
      <c r="J62" s="53">
        <v>340.11479591836735</v>
      </c>
      <c r="K62" s="59">
        <v>4.5614035087719218</v>
      </c>
      <c r="L62" s="53">
        <v>2.4787748653869013</v>
      </c>
      <c r="M62" s="53">
        <v>3.1598513011152241</v>
      </c>
      <c r="N62" s="53">
        <v>2.3044073137360455</v>
      </c>
      <c r="O62" s="59">
        <v>40.94</v>
      </c>
      <c r="P62" s="60">
        <v>2.8003999999999998</v>
      </c>
      <c r="Q62" s="53">
        <v>1317.232542180933</v>
      </c>
      <c r="R62" s="53">
        <v>-2.7310804034492375</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23">
        <v>289.52803899999998</v>
      </c>
    </row>
    <row r="63" spans="1:34" x14ac:dyDescent="0.2">
      <c r="A63" s="52">
        <v>44166</v>
      </c>
      <c r="B63" s="59">
        <v>0.83507306889354371</v>
      </c>
      <c r="C63" s="59">
        <v>0.73313782991202281</v>
      </c>
      <c r="D63" s="53">
        <v>10.199999999999999</v>
      </c>
      <c r="E63" s="53">
        <v>8.1</v>
      </c>
      <c r="F63" s="53">
        <v>869.4</v>
      </c>
      <c r="G63" s="54">
        <v>178330</v>
      </c>
      <c r="H63" s="53">
        <v>242.81045751633985</v>
      </c>
      <c r="I63" s="54">
        <v>62810</v>
      </c>
      <c r="J63" s="53">
        <v>286.76108374384233</v>
      </c>
      <c r="K63" s="59">
        <v>4.4352265475430697</v>
      </c>
      <c r="L63" s="53">
        <v>2.2847835960733587</v>
      </c>
      <c r="M63" s="53">
        <v>2.5316455696202445</v>
      </c>
      <c r="N63" s="53">
        <v>1.9696351386240041</v>
      </c>
      <c r="O63" s="59">
        <v>47.02</v>
      </c>
      <c r="P63" s="60">
        <v>2.6152000000000002</v>
      </c>
      <c r="Q63" s="53">
        <v>1318.7855398346069</v>
      </c>
      <c r="R63" s="53">
        <v>-2.9238687561705334</v>
      </c>
      <c r="S63" s="59">
        <v>2.4500000000000002</v>
      </c>
      <c r="T63" s="59">
        <v>0.5</v>
      </c>
      <c r="U63" s="53">
        <v>6.9289607991887703</v>
      </c>
      <c r="V63" s="59">
        <v>2.8108020679885493</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23">
        <v>274.30971499999998</v>
      </c>
    </row>
    <row r="64" spans="1:34" x14ac:dyDescent="0.2">
      <c r="A64" s="52">
        <v>44197</v>
      </c>
      <c r="B64" s="59">
        <v>0.7607192254495132</v>
      </c>
      <c r="C64" s="59">
        <v>1.0233918128654818</v>
      </c>
      <c r="D64" s="53">
        <v>10.3</v>
      </c>
      <c r="E64" s="53">
        <v>8.6</v>
      </c>
      <c r="F64" s="53">
        <v>856.4</v>
      </c>
      <c r="G64" s="54">
        <v>182630</v>
      </c>
      <c r="H64" s="53">
        <v>238.45441067457375</v>
      </c>
      <c r="I64" s="54">
        <v>60770</v>
      </c>
      <c r="J64" s="53">
        <v>263.67444643925791</v>
      </c>
      <c r="K64" s="59">
        <v>4.7348484848484862</v>
      </c>
      <c r="L64" s="53">
        <v>5.645093925925937</v>
      </c>
      <c r="M64" s="53">
        <v>2.5114854517610974</v>
      </c>
      <c r="N64" s="53">
        <v>2.8816574934734662</v>
      </c>
      <c r="O64" s="59">
        <v>52</v>
      </c>
      <c r="P64" s="60">
        <v>2.5541999999999998</v>
      </c>
      <c r="Q64" s="53">
        <v>1320.9781359577764</v>
      </c>
      <c r="R64" s="53">
        <v>-2.2090125466861288</v>
      </c>
      <c r="S64" s="59">
        <v>2.4500000000000002</v>
      </c>
      <c r="T64" s="59">
        <v>0.5</v>
      </c>
      <c r="U64" s="53">
        <v>7.3589727500902224</v>
      </c>
      <c r="V64" s="59">
        <v>2.9468411143232016</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23">
        <v>306.55137100000002</v>
      </c>
    </row>
    <row r="65" spans="1:34" x14ac:dyDescent="0.2">
      <c r="A65" s="52">
        <v>44228</v>
      </c>
      <c r="B65" s="59">
        <v>0.48143053645115508</v>
      </c>
      <c r="C65" s="59">
        <v>1.0917030567685559</v>
      </c>
      <c r="D65" s="53">
        <v>10.5</v>
      </c>
      <c r="E65" s="53">
        <v>8.8000000000000007</v>
      </c>
      <c r="F65" s="53">
        <v>843.8</v>
      </c>
      <c r="G65" s="54">
        <v>181010</v>
      </c>
      <c r="H65" s="53">
        <v>236.32478632478632</v>
      </c>
      <c r="I65" s="54">
        <v>60350</v>
      </c>
      <c r="J65" s="53">
        <v>261.16098144823462</v>
      </c>
      <c r="K65" s="59">
        <v>3.4850863422291933</v>
      </c>
      <c r="L65" s="53">
        <v>5.3561490849593163</v>
      </c>
      <c r="M65" s="53">
        <v>3.1963470319634535</v>
      </c>
      <c r="N65" s="53">
        <v>3.7866648955159343</v>
      </c>
      <c r="O65" s="59">
        <v>59.04</v>
      </c>
      <c r="P65" s="60">
        <v>3.2517</v>
      </c>
      <c r="Q65" s="53">
        <v>1321.2814182238183</v>
      </c>
      <c r="R65" s="53">
        <v>-2.1043645747064632</v>
      </c>
      <c r="S65" s="59">
        <v>2.4500000000000002</v>
      </c>
      <c r="T65" s="59">
        <v>0.5</v>
      </c>
      <c r="U65" s="53">
        <v>7.4323073706925387</v>
      </c>
      <c r="V65" s="59">
        <v>2.9914407029623269</v>
      </c>
      <c r="W65" s="60" t="e">
        <v>#N/A</v>
      </c>
      <c r="X65" s="54">
        <v>642</v>
      </c>
      <c r="Y65" s="54">
        <v>220</v>
      </c>
      <c r="Z65" s="60">
        <v>1832</v>
      </c>
      <c r="AA65" s="60">
        <v>486620</v>
      </c>
      <c r="AB65" s="60">
        <v>0.6425815503332164</v>
      </c>
      <c r="AC65" s="53">
        <v>6.6928600000000049</v>
      </c>
      <c r="AD65" s="53">
        <v>6.295655</v>
      </c>
      <c r="AE65" s="54" t="e">
        <v>#N/A</v>
      </c>
      <c r="AF65" s="54" t="e">
        <v>#N/A</v>
      </c>
      <c r="AG65" s="54">
        <v>4</v>
      </c>
      <c r="AH65" s="223">
        <v>717.94120999999996</v>
      </c>
    </row>
    <row r="66" spans="1:34" x14ac:dyDescent="0.2">
      <c r="A66" s="52">
        <v>44256</v>
      </c>
      <c r="B66" s="59">
        <v>1.6643550624133141</v>
      </c>
      <c r="C66" s="59">
        <v>2.196193265007329</v>
      </c>
      <c r="D66" s="53">
        <v>10.4</v>
      </c>
      <c r="E66" s="53">
        <v>8.8000000000000007</v>
      </c>
      <c r="F66" s="53">
        <v>838.2</v>
      </c>
      <c r="G66" s="54">
        <v>173580</v>
      </c>
      <c r="H66" s="53">
        <v>194.70288624787776</v>
      </c>
      <c r="I66" s="54">
        <v>58550</v>
      </c>
      <c r="J66" s="53">
        <v>219.94535519125682</v>
      </c>
      <c r="K66" s="59">
        <v>-0.64200550290430813</v>
      </c>
      <c r="L66" s="53">
        <v>3.1745754877421373</v>
      </c>
      <c r="M66" s="53">
        <v>2.114803625377637</v>
      </c>
      <c r="N66" s="53">
        <v>1.7438767911357678</v>
      </c>
      <c r="O66" s="59">
        <v>62.33</v>
      </c>
      <c r="P66" s="60">
        <v>2.7747000000000002</v>
      </c>
      <c r="Q66" s="53">
        <v>1324.1500323872237</v>
      </c>
      <c r="R66" s="53">
        <v>7.11687798921119</v>
      </c>
      <c r="S66" s="59">
        <v>2.4500000000000002</v>
      </c>
      <c r="T66" s="59">
        <v>0.5</v>
      </c>
      <c r="U66" s="53">
        <v>7.3739044972799501</v>
      </c>
      <c r="V66" s="59">
        <v>2.9581307123753504</v>
      </c>
      <c r="W66" s="60" t="e">
        <v>#N/A</v>
      </c>
      <c r="X66" s="54">
        <v>1058</v>
      </c>
      <c r="Y66" s="54">
        <v>307</v>
      </c>
      <c r="Z66" s="60">
        <v>2902</v>
      </c>
      <c r="AA66" s="60">
        <v>505397</v>
      </c>
      <c r="AB66" s="60">
        <v>0.65360360360360359</v>
      </c>
      <c r="AC66" s="53">
        <v>7.1714500000000045</v>
      </c>
      <c r="AD66" s="53">
        <v>6.6749879999999999</v>
      </c>
      <c r="AE66" s="54" t="e">
        <v>#N/A</v>
      </c>
      <c r="AF66" s="54" t="e">
        <v>#N/A</v>
      </c>
      <c r="AG66" s="54">
        <v>12</v>
      </c>
      <c r="AH66" s="223">
        <v>426.62868099999997</v>
      </c>
    </row>
    <row r="67" spans="1:34" x14ac:dyDescent="0.2">
      <c r="A67" s="52">
        <v>44287</v>
      </c>
      <c r="B67" s="59">
        <v>3.0769230769230882</v>
      </c>
      <c r="C67" s="59">
        <v>3.3898305084745894</v>
      </c>
      <c r="D67" s="53">
        <v>9.6999999999999993</v>
      </c>
      <c r="E67" s="53">
        <v>8.4</v>
      </c>
      <c r="F67" s="53">
        <v>838.1</v>
      </c>
      <c r="G67" s="54">
        <v>186020</v>
      </c>
      <c r="H67" s="53">
        <v>172.35724743777453</v>
      </c>
      <c r="I67" s="54">
        <v>65240</v>
      </c>
      <c r="J67" s="53">
        <v>209.04784462340126</v>
      </c>
      <c r="K67" s="59">
        <v>-4.5016077170418001</v>
      </c>
      <c r="L67" s="53">
        <v>-2.5292561212725273</v>
      </c>
      <c r="M67" s="53">
        <v>0</v>
      </c>
      <c r="N67" s="53">
        <v>-0.90434949040625323</v>
      </c>
      <c r="O67" s="59">
        <v>61.72</v>
      </c>
      <c r="P67" s="60">
        <v>2.5594999999999999</v>
      </c>
      <c r="Q67" s="53">
        <v>1323.9325023438687</v>
      </c>
      <c r="R67" s="53">
        <v>20.001117062029717</v>
      </c>
      <c r="S67" s="59">
        <v>2.4500000000000002</v>
      </c>
      <c r="T67" s="59">
        <v>0.5</v>
      </c>
      <c r="U67" s="53">
        <v>7.3825881375903819</v>
      </c>
      <c r="V67" s="59">
        <v>2.9135717489224895</v>
      </c>
      <c r="W67" s="60" t="e">
        <v>#N/A</v>
      </c>
      <c r="X67" s="54">
        <v>1299</v>
      </c>
      <c r="Y67" s="54">
        <v>285</v>
      </c>
      <c r="Z67" s="60">
        <v>3209</v>
      </c>
      <c r="AA67" s="60">
        <v>509276</v>
      </c>
      <c r="AB67" s="60">
        <v>0.68583030562085912</v>
      </c>
      <c r="AC67" s="53">
        <v>7.5488070000000045</v>
      </c>
      <c r="AD67" s="53">
        <v>7.0731989999999998</v>
      </c>
      <c r="AE67" s="54" t="e">
        <v>#N/A</v>
      </c>
      <c r="AF67" s="54" t="e">
        <v>#N/A</v>
      </c>
      <c r="AG67" s="54">
        <v>9</v>
      </c>
      <c r="AH67" s="223">
        <v>412.66278199999999</v>
      </c>
    </row>
    <row r="68" spans="1:34" x14ac:dyDescent="0.2">
      <c r="A68" s="52">
        <v>44317</v>
      </c>
      <c r="B68" s="59">
        <v>2.9126213592233219</v>
      </c>
      <c r="C68" s="59">
        <v>3.6002939015429947</v>
      </c>
      <c r="D68" s="53">
        <v>8.9</v>
      </c>
      <c r="E68" s="53">
        <v>8.3000000000000007</v>
      </c>
      <c r="F68" s="53">
        <v>845.8</v>
      </c>
      <c r="G68" s="54">
        <v>209510</v>
      </c>
      <c r="H68" s="53">
        <v>233.13722372396248</v>
      </c>
      <c r="I68" s="54">
        <v>76020</v>
      </c>
      <c r="J68" s="53">
        <v>293.68203003625064</v>
      </c>
      <c r="K68" s="59">
        <v>-4.6058458813108771</v>
      </c>
      <c r="L68" s="53">
        <v>-45.931307585976199</v>
      </c>
      <c r="M68" s="53">
        <v>-3.4883720930232398</v>
      </c>
      <c r="N68" s="53">
        <v>-3.9519139904881428</v>
      </c>
      <c r="O68" s="59">
        <v>65.17</v>
      </c>
      <c r="P68" s="60">
        <v>2.7877999999999998</v>
      </c>
      <c r="Q68" s="53">
        <v>1324.7882165541523</v>
      </c>
      <c r="R68" s="53">
        <v>14.592956715776806</v>
      </c>
      <c r="S68" s="59">
        <v>2.4500000000000002</v>
      </c>
      <c r="T68" s="59">
        <v>0.5</v>
      </c>
      <c r="U68" s="53">
        <v>7.2678754117047939</v>
      </c>
      <c r="V68" s="59">
        <v>2.8543329547443599</v>
      </c>
      <c r="W68" s="60" t="e">
        <v>#N/A</v>
      </c>
      <c r="X68" s="54">
        <v>1581</v>
      </c>
      <c r="Y68" s="54">
        <v>218</v>
      </c>
      <c r="Z68" s="60">
        <v>2984</v>
      </c>
      <c r="AA68" s="60">
        <v>510780</v>
      </c>
      <c r="AB68" s="60">
        <v>0.65381244522348814</v>
      </c>
      <c r="AC68" s="53">
        <v>7.3973910000000043</v>
      </c>
      <c r="AD68" s="53">
        <v>7.2962420000000003</v>
      </c>
      <c r="AE68" s="54" t="e">
        <v>#N/A</v>
      </c>
      <c r="AF68" s="54" t="e">
        <v>#N/A</v>
      </c>
      <c r="AG68" s="54">
        <v>14</v>
      </c>
      <c r="AH68" s="223">
        <v>474.43736799999999</v>
      </c>
    </row>
    <row r="69" spans="1:34" x14ac:dyDescent="0.2">
      <c r="A69" s="52">
        <v>44348</v>
      </c>
      <c r="B69" s="59">
        <v>2.553485162180813</v>
      </c>
      <c r="C69" s="59">
        <v>3.0612244897959329</v>
      </c>
      <c r="D69" s="53">
        <v>9.1</v>
      </c>
      <c r="E69" s="53">
        <v>8</v>
      </c>
      <c r="F69" s="53">
        <v>851</v>
      </c>
      <c r="G69" s="54" t="e">
        <v>#N/A</v>
      </c>
      <c r="H69" s="53" t="e">
        <v>#N/A</v>
      </c>
      <c r="I69" s="54" t="e">
        <v>#N/A</v>
      </c>
      <c r="J69" s="53" t="e">
        <v>#N/A</v>
      </c>
      <c r="K69" s="59">
        <v>-4.2155977115326815</v>
      </c>
      <c r="L69" s="53" t="e">
        <v>#N/A</v>
      </c>
      <c r="M69" s="53">
        <v>-5.9024807527801588</v>
      </c>
      <c r="N69" s="53">
        <v>-5.9867937258826327</v>
      </c>
      <c r="O69" s="59">
        <v>71.38</v>
      </c>
      <c r="P69" s="60">
        <v>3.0293999999999999</v>
      </c>
      <c r="Q69" s="53">
        <v>1326.2738829524299</v>
      </c>
      <c r="R69" s="53" t="e">
        <v>#N/A</v>
      </c>
      <c r="S69" s="59">
        <v>2.4500000000000002</v>
      </c>
      <c r="T69" s="59">
        <v>0.5</v>
      </c>
      <c r="U69" s="53" t="e">
        <v>#N/A</v>
      </c>
      <c r="V69" s="59" t="e">
        <v>#N/A</v>
      </c>
      <c r="W69" s="60" t="e">
        <v>#N/A</v>
      </c>
      <c r="X69" s="54">
        <v>1173</v>
      </c>
      <c r="Y69" s="54">
        <v>238</v>
      </c>
      <c r="Z69" s="60">
        <v>2915</v>
      </c>
      <c r="AA69" s="60">
        <v>494118</v>
      </c>
      <c r="AB69" s="60">
        <v>0.70495767835550183</v>
      </c>
      <c r="AC69" s="53">
        <v>7.3214730000000046</v>
      </c>
      <c r="AD69" s="53">
        <v>7.1958690000000001</v>
      </c>
      <c r="AE69" s="54" t="e">
        <v>#N/A</v>
      </c>
      <c r="AF69" s="54" t="e">
        <v>#N/A</v>
      </c>
      <c r="AG69" s="54">
        <v>5</v>
      </c>
      <c r="AH69" s="223">
        <v>1066.6772880000001</v>
      </c>
    </row>
    <row r="70" spans="1:34" x14ac:dyDescent="0.2">
      <c r="A70" s="52">
        <v>44378</v>
      </c>
      <c r="B70" s="59">
        <v>4.0082930200414646</v>
      </c>
      <c r="C70" s="59">
        <v>3.7172011661807725</v>
      </c>
      <c r="D70" s="53">
        <v>9.6999999999999993</v>
      </c>
      <c r="E70" s="53">
        <v>7.8</v>
      </c>
      <c r="F70" s="53">
        <v>856.1</v>
      </c>
      <c r="G70" s="54" t="e">
        <v>#N/A</v>
      </c>
      <c r="H70" s="53" t="e">
        <v>#N/A</v>
      </c>
      <c r="I70" s="54" t="e">
        <v>#N/A</v>
      </c>
      <c r="J70" s="53" t="e">
        <v>#N/A</v>
      </c>
      <c r="K70" s="59">
        <v>-2.3802258162954115</v>
      </c>
      <c r="L70" s="53" t="e">
        <v>#N/A</v>
      </c>
      <c r="M70" s="53">
        <v>-4.5415099797512344</v>
      </c>
      <c r="N70" s="53">
        <v>-4.6310589688175359</v>
      </c>
      <c r="O70" s="59">
        <v>72.489999999999995</v>
      </c>
      <c r="P70" s="60">
        <v>3.4216000000000002</v>
      </c>
      <c r="Q70" s="53">
        <v>1326.6752230449704</v>
      </c>
      <c r="R70" s="53" t="e">
        <v>#N/A</v>
      </c>
      <c r="S70" s="59">
        <v>2.4500000000000002</v>
      </c>
      <c r="T70" s="59">
        <v>0.5</v>
      </c>
      <c r="U70" s="53" t="e">
        <v>#N/A</v>
      </c>
      <c r="V70" s="59" t="e">
        <v>#N/A</v>
      </c>
      <c r="W70" s="60" t="e">
        <v>#N/A</v>
      </c>
      <c r="X70" s="54">
        <v>1404</v>
      </c>
      <c r="Y70" s="54" t="e">
        <v>#N/A</v>
      </c>
      <c r="Z70" s="60">
        <v>2319</v>
      </c>
      <c r="AA70" s="60">
        <v>488501</v>
      </c>
      <c r="AB70" s="60">
        <v>0.70358009708737868</v>
      </c>
      <c r="AC70" s="53" t="e">
        <v>#N/A</v>
      </c>
      <c r="AD70" s="53" t="e">
        <v>#N/A</v>
      </c>
      <c r="AE70" s="54" t="e">
        <v>#N/A</v>
      </c>
      <c r="AF70" s="54" t="e">
        <v>#N/A</v>
      </c>
      <c r="AG70" s="54" t="e">
        <v>#N/A</v>
      </c>
      <c r="AH70" s="223">
        <v>458.60071900000003</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2021-08-18T14:34:25Z</dcterms:modified>
</cp:coreProperties>
</file>