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5F284B36-FB49-471C-85A7-BB5FD25B0345}" xr6:coauthVersionLast="45" xr6:coauthVersionMax="45" xr10:uidLastSave="{00000000-0000-0000-0000-000000000000}"/>
  <workbookProtection workbookAlgorithmName="SHA-512" workbookHashValue="FF+wqgmsGU/Te4GMZ4rDwmRlvJtfJniPGyg/0kGncUOn/1oAeE5bxd1C+aEUd20LuzwSXlSYLuoFKFd1GoGktA==" workbookSaltValue="5qHegz9xmoKVNcDFYMKpgQ==" workbookSpinCount="100000" lockStructure="1"/>
  <bookViews>
    <workbookView xWindow="1275" yWindow="-120" windowWidth="24045" windowHeight="1431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dXdata!$A$16:$AH$71</definedName>
    <definedName name="DATA" localSheetId="3">'dXdata - Annual'!$F$12:$I$46</definedName>
    <definedName name="DATA" localSheetId="2">'dXdata - Monthly'!$F$12:$BI$46</definedName>
    <definedName name="DATES" localSheetId="5">dXdata!$A$16:$A$71</definedName>
    <definedName name="DATES" localSheetId="3">'dXdata - Annual'!$F$12:$I$12</definedName>
    <definedName name="DATES" localSheetId="2">'dXdata - Monthly'!$F$12:$BI$12</definedName>
    <definedName name="IDS" localSheetId="5">dXdata!$B$7:$AH$7</definedName>
    <definedName name="IDS" localSheetId="3">'dXdata - Annual'!$B$7:$AH$7</definedName>
    <definedName name="IDS" localSheetId="2">'dXdata - Monthly'!$B$7:$AH$7</definedName>
    <definedName name="OBS" localSheetId="5">dXdata!$B$16:$AH$71</definedName>
    <definedName name="OBS" localSheetId="3">'dXdata - Annual'!$F$13:$I$46</definedName>
    <definedName name="OBS" localSheetId="2">'dXdata - Monthly'!$F$13:$BI$46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36" i="1" l="1"/>
  <c r="AY36" i="1"/>
  <c r="AZ36" i="1"/>
  <c r="AX37" i="1"/>
  <c r="AY37" i="1"/>
  <c r="AZ37" i="1"/>
  <c r="AX38" i="1"/>
  <c r="AY38" i="1"/>
  <c r="AZ38" i="1"/>
  <c r="AX39" i="1"/>
  <c r="AY39" i="1"/>
  <c r="AZ39" i="1"/>
  <c r="AX28" i="1"/>
  <c r="AY28" i="1"/>
  <c r="AZ28" i="1"/>
  <c r="AX29" i="1"/>
  <c r="AY29" i="1"/>
  <c r="AZ29" i="1"/>
  <c r="AX30" i="1"/>
  <c r="AY30" i="1"/>
  <c r="AZ30" i="1"/>
  <c r="AX31" i="1"/>
  <c r="AY31" i="1"/>
  <c r="AZ31" i="1"/>
  <c r="AX32" i="1"/>
  <c r="AY32" i="1"/>
  <c r="AZ32" i="1"/>
  <c r="AX33" i="1"/>
  <c r="AY33" i="1"/>
  <c r="AZ33" i="1"/>
  <c r="AX34" i="1"/>
  <c r="AY34" i="1"/>
  <c r="AZ34" i="1"/>
  <c r="AX24" i="1"/>
  <c r="AY24" i="1"/>
  <c r="AZ24" i="1"/>
  <c r="AX25" i="1"/>
  <c r="AY25" i="1"/>
  <c r="AZ25" i="1"/>
  <c r="AX26" i="1"/>
  <c r="AY26" i="1"/>
  <c r="AZ26" i="1"/>
  <c r="AX17" i="1"/>
  <c r="AY17" i="1"/>
  <c r="AZ17" i="1"/>
  <c r="AX18" i="1"/>
  <c r="AY18" i="1"/>
  <c r="AZ18" i="1"/>
  <c r="AX19" i="1"/>
  <c r="AY19" i="1"/>
  <c r="AZ19" i="1"/>
  <c r="AX20" i="1"/>
  <c r="AY20" i="1"/>
  <c r="AZ20" i="1"/>
  <c r="AX21" i="1"/>
  <c r="AY21" i="1"/>
  <c r="AZ21" i="1"/>
  <c r="AX22" i="1"/>
  <c r="AY22" i="1"/>
  <c r="AZ22" i="1"/>
  <c r="AX14" i="1"/>
  <c r="AY14" i="1"/>
  <c r="AZ14" i="1"/>
  <c r="AX15" i="1"/>
  <c r="AY15" i="1"/>
  <c r="AZ15" i="1"/>
  <c r="AX5" i="1"/>
  <c r="AY5" i="1"/>
  <c r="AZ5" i="1"/>
  <c r="AX6" i="1"/>
  <c r="AY6" i="1"/>
  <c r="AZ6" i="1"/>
  <c r="AX7" i="1"/>
  <c r="AY7" i="1"/>
  <c r="AZ7" i="1"/>
  <c r="AX8" i="1"/>
  <c r="AY8" i="1"/>
  <c r="AZ8" i="1"/>
  <c r="AX9" i="1"/>
  <c r="AY9" i="1"/>
  <c r="AZ9" i="1"/>
  <c r="AX10" i="1"/>
  <c r="AY10" i="1"/>
  <c r="AZ10" i="1"/>
  <c r="AX11" i="1"/>
  <c r="AY11" i="1"/>
  <c r="AZ11" i="1"/>
  <c r="AX12" i="1"/>
  <c r="AY12" i="1"/>
  <c r="AZ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<sst xmlns="http://schemas.openxmlformats.org/spreadsheetml/2006/main" count="652" uniqueCount="262">
  <si>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</si>
  <si>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</si>
  <si>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</si>
  <si>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</si>
  <si>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</si>
  <si>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</si>
  <si>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</si>
  <si>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</si>
  <si>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</si>
  <si>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</si>
  <si>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</si>
  <si>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</si>
  <si>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</si>
  <si>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</si>
  <si>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</si>
  <si>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</si>
  <si>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</si>
  <si>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</si>
  <si>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</si>
  <si>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</si>
  <si>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</si>
  <si>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</si>
  <si>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</si>
  <si>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</si>
  <si>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</si>
  <si>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</si>
  <si>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</si>
  <si>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</si>
  <si>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</si>
  <si>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</si>
  <si>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</si>
  <si>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</si>
  <si>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</si>
  <si>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</si>
  <si>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</si>
  <si>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</si>
  <si>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</si>
  <si>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</si>
  <si>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</si>
  <si>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</si>
  <si>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</si>
  <si>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</si>
  <si>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</si>
  <si>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</si>
  <si>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</si>
  <si>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</si>
  <si>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</si>
  <si>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</si>
  <si>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</si>
  <si>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</si>
  <si>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</si>
  <si>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</si>
  <si>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</si>
  <si>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</si>
  <si>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</si>
  <si>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</si>
  <si>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</si>
  <si>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</si>
  <si>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</si>
  <si>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</si>
  <si>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</si>
  <si>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</si>
  <si>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</si>
  <si>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</si>
  <si>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</si>
  <si>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</si>
  <si>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</si>
  <si>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</si>
  <si>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</si>
  <si>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</si>
  <si>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</si>
  <si>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</si>
  <si>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</si>
  <si>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</si>
  <si>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</si>
  <si>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</si>
  <si>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</si>
  <si>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</si>
  <si>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</si>
  <si>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</si>
  <si>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</si>
  <si>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</si>
  <si>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</si>
  <si>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</si>
  <si>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</si>
  <si>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</si>
  <si>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</si>
  <si>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</si>
  <si>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</si>
  <si>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</si>
  <si>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</si>
  <si>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</si>
  <si>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</si>
  <si>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</si>
  <si>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</si>
  <si>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</si>
  <si>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</si>
  <si>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</si>
  <si>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</si>
  <si>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</si>
  <si>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</si>
  <si>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</si>
  <si>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</si>
  <si>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</si>
  <si>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</si>
  <si>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</si>
  <si>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</si>
  <si>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</si>
  <si>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</si>
  <si>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</si>
  <si>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</si>
  <si>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</si>
  <si>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</si>
  <si>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</si>
  <si>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</si>
  <si>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</si>
  <si>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</si>
  <si>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</si>
  <si>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</si>
  <si>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</si>
  <si>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</si>
  <si>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</si>
  <si>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</si>
  <si>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</si>
  <si>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</si>
  <si>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</si>
  <si>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</si>
  <si>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</si>
  <si>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</si>
  <si>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</si>
  <si>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</si>
  <si>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</si>
  <si>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</si>
  <si>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</si>
  <si>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</si>
  <si>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</si>
  <si>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</si>
  <si>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</si>
  <si>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</si>
  <si>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</si>
  <si>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</si>
  <si>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</si>
  <si>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</si>
  <si>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</si>
  <si>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</si>
  <si>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</si>
  <si>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</si>
  <si>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</si>
  <si>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</si>
  <si>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</si>
  <si>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</si>
  <si>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</si>
  <si>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</si>
  <si>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</si>
  <si>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</si>
  <si>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</si>
  <si>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</si>
  <si>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</si>
  <si>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</si>
  <si>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</si>
  <si>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</si>
  <si>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</si>
  <si>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</si>
  <si>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</si>
  <si>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</si>
  <si>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</si>
  <si>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</si>
  <si>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</si>
  <si>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</si>
  <si>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</si>
  <si>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</si>
  <si>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</si>
  <si>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</si>
  <si>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</si>
  <si>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</si>
  <si>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</si>
  <si>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</si>
  <si>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</si>
  <si>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</si>
  <si>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</si>
  <si>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</si>
  <si>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</si>
  <si>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</si>
  <si>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</si>
  <si>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</si>
  <si>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</si>
  <si>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</si>
  <si>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</si>
  <si>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</si>
  <si>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</si>
  <si>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</si>
  <si>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</si>
  <si>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</si>
  <si>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</si>
  <si>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</si>
  <si>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</si>
  <si>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</si>
  <si>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</si>
  <si>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</si>
  <si>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</si>
  <si>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</si>
  <si>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</si>
  <si>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</si>
  <si>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</si>
  <si>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</si>
  <si>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</si>
  <si>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</si>
  <si>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</si>
  <si>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</si>
  <si>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</si>
  <si>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</si>
  <si>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</si>
  <si>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</si>
  <si>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</si>
  <si>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</si>
  <si>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</si>
  <si>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</si>
  <si>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</si>
  <si>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</si>
  <si>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</si>
  <si>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</si>
  <si>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</si>
  <si>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</si>
  <si>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</si>
  <si>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</si>
  <si>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</si>
  <si>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</si>
  <si>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</si>
  <si>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</si>
  <si>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</si>
  <si>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</si>
  <si>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</si>
  <si>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</si>
  <si>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</si>
  <si>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</si>
  <si>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</si>
  <si>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</si>
  <si>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</si>
  <si>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</si>
  <si>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</si>
  <si>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</si>
  <si>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</si>
  <si>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</si>
  <si>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</si>
  <si>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</si>
  <si>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</si>
  <si>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</si>
  <si>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</si>
  <si>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</si>
  <si>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</si>
  <si>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</si>
  <si>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</si>
  <si>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</si>
  <si>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</si>
  <si>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</si>
  <si>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</si>
  <si>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</si>
  <si>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</si>
  <si>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</si>
  <si>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Note 3. Calgary CMA residential data have been replaced by City of Calgary residential data.</t>
  </si>
  <si>
    <t>August 2021</t>
  </si>
  <si>
    <t>Updated by Corporate Economics on September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</si>
</sst>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17">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U1870"/>
  <sheetViews>
    <sheetView showGridLines="0" tabSelected="1" topLeftCell="E28" zoomScale="85" zoomScaleNormal="85" workbookViewId="0">
      <selection activeCell="BA20" sqref="BA20"/>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6.140625" style="22" customWidth="1"/>
    <col min="6" max="8" width="7.5703125" style="138" customWidth="1"/>
    <col min="9" max="32" width="7.85546875" style="138" hidden="1" customWidth="1"/>
    <col min="33" max="52" width="7.85546875" style="138" customWidth="1"/>
    <col min="53" max="53" width="9.140625" style="12" customWidth="1"/>
    <col min="54" max="13642" width="0" style="5" hidden="1"/>
    <col min="13643" max="13645" width="0" style="4" hidden="1"/>
    <col min="13646" max="16384" width="9.140625" style="4" hidden="1"/>
  </cols>
  <sheetData>
    <row r="1" spans="1:13642" ht="27" customHeight="1" x14ac:dyDescent="0.3">
      <c r="E1" s="224"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row>
    <row r="2" spans="1:13642"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c r="AY2" s="194"/>
      <c r="AZ2" s="194" t="s">
        <v>261</v>
      </c>
    </row>
    <row r="3" spans="1:13642"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2">
        <v>44348</v>
      </c>
      <c r="AY3" s="192">
        <v>44378</v>
      </c>
      <c r="AZ3" s="193">
        <v>44409</v>
      </c>
      <c r="BA3" s="63"/>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row>
    <row r="4" spans="1:13642" s="71" customFormat="1" ht="13.5" customHeight="1" thickBot="1" x14ac:dyDescent="0.25">
      <c r="A4" s="65"/>
      <c r="B4" s="66" t="s">
        <v>5</v>
      </c>
      <c r="C4" s="67"/>
      <c r="D4" s="68"/>
      <c r="E4" s="304" t="s">
        <v>5</v>
      </c>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6"/>
      <c r="AT4" s="306"/>
      <c r="AU4" s="306"/>
      <c r="AV4" s="306"/>
      <c r="AW4" s="306"/>
      <c r="AX4" s="306"/>
      <c r="AY4" s="306"/>
      <c r="AZ4" s="307"/>
      <c r="BA4" s="69"/>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row>
    <row r="5" spans="1:13642" s="69" customFormat="1" ht="16.5" customHeight="1" x14ac:dyDescent="0.2">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145">
        <f>'dXdata - Monthly'!BG16/100</f>
        <v>9.0999999999999998E-2</v>
      </c>
      <c r="AY5" s="145">
        <f>'dXdata - Monthly'!BH16/100</f>
        <v>9.6999999999999989E-2</v>
      </c>
      <c r="AZ5" s="264">
        <f>'dXdata - Monthly'!BI16/100</f>
        <v>0.1</v>
      </c>
    </row>
    <row r="6" spans="1:13642" s="77" customFormat="1" ht="16.5" customHeight="1" x14ac:dyDescent="0.2">
      <c r="A6" s="73">
        <v>2</v>
      </c>
      <c r="B6" s="74" t="s">
        <v>8</v>
      </c>
      <c r="C6" s="75" t="s">
        <v>9</v>
      </c>
      <c r="D6" s="76"/>
      <c r="E6" s="91" t="s">
        <v>237</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267">
        <f>'dXdata - Monthly'!BI17/100</f>
        <v>7.6999999999999999E-2</v>
      </c>
      <c r="BA6" s="69"/>
    </row>
    <row r="7" spans="1:13642" s="69" customFormat="1" ht="16.5" customHeight="1" x14ac:dyDescent="0.2">
      <c r="A7" s="139">
        <v>3</v>
      </c>
      <c r="B7" s="140" t="s">
        <v>10</v>
      </c>
      <c r="C7" s="141" t="s">
        <v>11</v>
      </c>
      <c r="D7" s="142"/>
      <c r="E7" s="155" t="s">
        <v>238</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148">
        <f>'dXdata - Monthly'!BG18</f>
        <v>851</v>
      </c>
      <c r="AY7" s="148">
        <f>'dXdata - Monthly'!BH18</f>
        <v>856.1</v>
      </c>
      <c r="AZ7" s="297">
        <f>'dXdata - Monthly'!BI18</f>
        <v>861.5</v>
      </c>
    </row>
    <row r="8" spans="1:13642" s="81" customFormat="1" ht="31.5" customHeight="1" x14ac:dyDescent="0.2">
      <c r="A8" s="73">
        <v>4</v>
      </c>
      <c r="B8" s="78" t="s">
        <v>12</v>
      </c>
      <c r="C8" s="78" t="s">
        <v>13</v>
      </c>
      <c r="D8" s="79"/>
      <c r="E8" s="91" t="s">
        <v>239</v>
      </c>
      <c r="F8" s="120">
        <f>'dXdata - Annual'!G19</f>
        <v>54105</v>
      </c>
      <c r="G8" s="120">
        <f>'dXdata - Annual'!H19</f>
        <v>50613.333333333336</v>
      </c>
      <c r="H8" s="120">
        <f>'dXdata - Annual'!I19</f>
        <v>83407.5</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185690</v>
      </c>
      <c r="AR8" s="230">
        <f>'dXdata - Monthly'!BA19</f>
        <v>178330</v>
      </c>
      <c r="AS8" s="272">
        <f>'dXdata - Monthly'!BB19</f>
        <v>182630</v>
      </c>
      <c r="AT8" s="230">
        <f>'dXdata - Monthly'!BC19</f>
        <v>181010</v>
      </c>
      <c r="AU8" s="230">
        <f>'dXdata - Monthly'!BD19</f>
        <v>173580</v>
      </c>
      <c r="AV8" s="230">
        <f>'dXdata - Monthly'!BE19</f>
        <v>187180</v>
      </c>
      <c r="AW8" s="230">
        <f>'dXdata - Monthly'!BF19</f>
        <v>209750</v>
      </c>
      <c r="AX8" s="230">
        <f>'dXdata - Monthly'!BG19</f>
        <v>204800</v>
      </c>
      <c r="AY8" s="230" t="e">
        <f>'dXdata - Monthly'!BH19</f>
        <v>#N/A</v>
      </c>
      <c r="AZ8" s="273" t="e">
        <f>'dXdata - Monthly'!BI19</f>
        <v>#N/A</v>
      </c>
      <c r="BA8" s="80"/>
    </row>
    <row r="9" spans="1:13642" s="69" customFormat="1" ht="16.5" customHeight="1" x14ac:dyDescent="0.2">
      <c r="A9" s="139">
        <v>5</v>
      </c>
      <c r="B9" s="140" t="s">
        <v>14</v>
      </c>
      <c r="C9" s="141" t="s">
        <v>15</v>
      </c>
      <c r="D9" s="142"/>
      <c r="E9" s="155" t="s">
        <v>240</v>
      </c>
      <c r="F9" s="143">
        <f>'dXdata - Annual'!G20/100</f>
        <v>-0.25384420897786564</v>
      </c>
      <c r="G9" s="143">
        <f>'dXdata - Annual'!H20/100</f>
        <v>-6.4535009087268502E-2</v>
      </c>
      <c r="H9" s="143">
        <f>'dXdata - Annual'!I20/100</f>
        <v>0.6479353266596416</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2.6726661392405062</v>
      </c>
      <c r="AR9" s="231">
        <f>'dXdata - Monthly'!BA20/100</f>
        <v>2.4281045751633985</v>
      </c>
      <c r="AS9" s="274">
        <f>'dXdata - Monthly'!BB20/100</f>
        <v>2.3845441067457376</v>
      </c>
      <c r="AT9" s="231">
        <f>'dXdata - Monthly'!BC20/100</f>
        <v>2.3632478632478633</v>
      </c>
      <c r="AU9" s="231">
        <f>'dXdata - Monthly'!BD20/100</f>
        <v>1.9470288624787775</v>
      </c>
      <c r="AV9" s="231">
        <f>'dXdata - Monthly'!BE20/100</f>
        <v>1.7405563689604684</v>
      </c>
      <c r="AW9" s="231">
        <f>'dXdata - Monthly'!BF20/100</f>
        <v>2.3351884242327876</v>
      </c>
      <c r="AX9" s="231">
        <f>'dXdata - Monthly'!BG20/100</f>
        <v>2.9460500963391136</v>
      </c>
      <c r="AY9" s="231" t="e">
        <f>'dXdata - Monthly'!BH20/100</f>
        <v>#N/A</v>
      </c>
      <c r="AZ9" s="275" t="e">
        <f>'dXdata - Monthly'!BI20/100</f>
        <v>#N/A</v>
      </c>
    </row>
    <row r="10" spans="1:13642" s="77" customFormat="1" ht="31.5" customHeight="1" x14ac:dyDescent="0.2">
      <c r="A10" s="73">
        <v>6</v>
      </c>
      <c r="B10" s="74" t="s">
        <v>16</v>
      </c>
      <c r="C10" s="75" t="s">
        <v>13</v>
      </c>
      <c r="D10" s="76"/>
      <c r="E10" s="91" t="s">
        <v>241</v>
      </c>
      <c r="F10" s="120">
        <f>'dXdata - Annual'!G21</f>
        <v>17529.166666666668</v>
      </c>
      <c r="G10" s="120">
        <f>'dXdata - Annual'!H21</f>
        <v>15999.166666666666</v>
      </c>
      <c r="H10" s="120">
        <f>'dXdata - Annual'!I21</f>
        <v>28575</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69010</v>
      </c>
      <c r="AR10" s="230">
        <f>'dXdata - Monthly'!BA21</f>
        <v>62810</v>
      </c>
      <c r="AS10" s="272">
        <f>'dXdata - Monthly'!BB21</f>
        <v>60770</v>
      </c>
      <c r="AT10" s="230">
        <f>'dXdata - Monthly'!BC21</f>
        <v>60350</v>
      </c>
      <c r="AU10" s="230">
        <f>'dXdata - Monthly'!BD21</f>
        <v>58550</v>
      </c>
      <c r="AV10" s="230">
        <f>'dXdata - Monthly'!BE21</f>
        <v>65700</v>
      </c>
      <c r="AW10" s="230">
        <f>'dXdata - Monthly'!BF21</f>
        <v>76120</v>
      </c>
      <c r="AX10" s="230">
        <f>'dXdata - Monthly'!BG21</f>
        <v>74940</v>
      </c>
      <c r="AY10" s="230" t="e">
        <f>'dXdata - Monthly'!BH21</f>
        <v>#N/A</v>
      </c>
      <c r="AZ10" s="273" t="e">
        <f>'dXdata - Monthly'!BI21</f>
        <v>#N/A</v>
      </c>
      <c r="BA10" s="69"/>
    </row>
    <row r="11" spans="1:13642" s="82" customFormat="1" ht="16.5" customHeight="1" x14ac:dyDescent="0.2">
      <c r="A11" s="139">
        <v>7</v>
      </c>
      <c r="B11" s="140" t="s">
        <v>17</v>
      </c>
      <c r="C11" s="141" t="s">
        <v>15</v>
      </c>
      <c r="D11" s="142"/>
      <c r="E11" s="155" t="s">
        <v>240</v>
      </c>
      <c r="F11" s="143">
        <f>'dXdata - Annual'!G22/100</f>
        <v>-0.29177468772095205</v>
      </c>
      <c r="G11" s="143">
        <f>'dXdata - Annual'!H22/100</f>
        <v>-8.7283099595911628E-2</v>
      </c>
      <c r="H11" s="143">
        <f>'dXdata - Annual'!I22/100</f>
        <v>0.78603052242304283</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3.4011479591836733</v>
      </c>
      <c r="AR11" s="231">
        <f>'dXdata - Monthly'!BA22/100</f>
        <v>2.8676108374384235</v>
      </c>
      <c r="AS11" s="274">
        <f>'dXdata - Monthly'!BB22/100</f>
        <v>2.6367444643925793</v>
      </c>
      <c r="AT11" s="231">
        <f>'dXdata - Monthly'!BC22/100</f>
        <v>2.6116098144823461</v>
      </c>
      <c r="AU11" s="231">
        <f>'dXdata - Monthly'!BD22/100</f>
        <v>2.1994535519125682</v>
      </c>
      <c r="AV11" s="231">
        <f>'dXdata - Monthly'!BE22/100</f>
        <v>2.1122690667929893</v>
      </c>
      <c r="AW11" s="231">
        <f>'dXdata - Monthly'!BF22/100</f>
        <v>2.9419989642672189</v>
      </c>
      <c r="AX11" s="231">
        <f>'dXdata - Monthly'!BG22/100</f>
        <v>3.7460417986067132</v>
      </c>
      <c r="AY11" s="231" t="e">
        <f>'dXdata - Monthly'!BH22/100</f>
        <v>#N/A</v>
      </c>
      <c r="AZ11" s="275" t="e">
        <f>'dXdata - Monthly'!BI22/100</f>
        <v>#N/A</v>
      </c>
    </row>
    <row r="12" spans="1:13642" s="77" customFormat="1" ht="16.5" customHeight="1" thickBot="1" x14ac:dyDescent="0.25">
      <c r="A12" s="73">
        <v>8</v>
      </c>
      <c r="B12" s="83" t="s">
        <v>18</v>
      </c>
      <c r="C12" s="84" t="s">
        <v>11</v>
      </c>
      <c r="D12" s="85"/>
      <c r="E12" s="91" t="s">
        <v>242</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57">
        <f>'dXdata - Monthly'!BF29</f>
        <v>1324.7882165541523</v>
      </c>
      <c r="AX12" s="257">
        <f>'dXdata - Monthly'!BG29</f>
        <v>1326.2738829524299</v>
      </c>
      <c r="AY12" s="257">
        <f>'dXdata - Monthly'!BH29</f>
        <v>1326.6752230449704</v>
      </c>
      <c r="AZ12" s="276">
        <f>'dXdata - Monthly'!BI29</f>
        <v>1329.156151442241</v>
      </c>
      <c r="BA12" s="69"/>
    </row>
    <row r="13" spans="1:13642" s="71" customFormat="1" ht="16.5" customHeight="1" thickBot="1" x14ac:dyDescent="0.25">
      <c r="A13" s="72"/>
      <c r="B13" s="66" t="s">
        <v>19</v>
      </c>
      <c r="C13" s="67"/>
      <c r="D13" s="68"/>
      <c r="E13" s="308" t="s">
        <v>19</v>
      </c>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10"/>
      <c r="AT13" s="310"/>
      <c r="AU13" s="310"/>
      <c r="AV13" s="310"/>
      <c r="AW13" s="310"/>
      <c r="AX13" s="310"/>
      <c r="AY13" s="310"/>
      <c r="AZ13" s="311"/>
      <c r="BA13" s="69"/>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row>
    <row r="14" spans="1:13642"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35">
        <f>'dXdata - Monthly'!BG27</f>
        <v>71.38</v>
      </c>
      <c r="AY14" s="235">
        <f>'dXdata - Monthly'!BH27</f>
        <v>72.489999999999995</v>
      </c>
      <c r="AZ14" s="270">
        <f>'dXdata - Monthly'!BI27</f>
        <v>67.73</v>
      </c>
    </row>
    <row r="15" spans="1:13642" s="89" customFormat="1" ht="16.5" customHeight="1" thickBot="1" x14ac:dyDescent="0.2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37">
        <f>'dXdata - Monthly'!BG28</f>
        <v>3.0293999999999999</v>
      </c>
      <c r="AY15" s="237">
        <f>'dXdata - Monthly'!BH28</f>
        <v>3.4216000000000002</v>
      </c>
      <c r="AZ15" s="271">
        <f>'dXdata - Monthly'!BI28</f>
        <v>3.0287999999999999</v>
      </c>
      <c r="BA15" s="88"/>
    </row>
    <row r="16" spans="1:13642" s="71" customFormat="1" ht="16.5" customHeight="1" thickBot="1" x14ac:dyDescent="0.25">
      <c r="A16" s="72"/>
      <c r="B16" s="66" t="s">
        <v>24</v>
      </c>
      <c r="C16" s="67"/>
      <c r="D16" s="68"/>
      <c r="E16" s="308" t="s">
        <v>24</v>
      </c>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10"/>
      <c r="AT16" s="310"/>
      <c r="AU16" s="310"/>
      <c r="AV16" s="310"/>
      <c r="AW16" s="310"/>
      <c r="AX16" s="310"/>
      <c r="AY16" s="310"/>
      <c r="AZ16" s="311"/>
      <c r="BA16" s="69"/>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row>
    <row r="17" spans="1:13642" s="69" customFormat="1" ht="16.5" customHeight="1" x14ac:dyDescent="0.2">
      <c r="A17" s="139">
        <v>14</v>
      </c>
      <c r="B17" s="152" t="s">
        <v>25</v>
      </c>
      <c r="C17" s="141" t="s">
        <v>26</v>
      </c>
      <c r="D17" s="142"/>
      <c r="E17" s="226" t="s">
        <v>245</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145">
        <f>'dXdata - Monthly'!BG14/100</f>
        <v>2.553485162180813E-2</v>
      </c>
      <c r="AY17" s="145">
        <f>'dXdata - Monthly'!BH14/100</f>
        <v>4.0082930200414646E-2</v>
      </c>
      <c r="AZ17" s="264">
        <f>'dXdata - Monthly'!BI14/100</f>
        <v>4.9237170596394098E-2</v>
      </c>
    </row>
    <row r="18" spans="1:13642" s="77" customFormat="1" ht="16.5" customHeight="1" x14ac:dyDescent="0.2">
      <c r="A18" s="73">
        <v>15</v>
      </c>
      <c r="B18" s="74" t="s">
        <v>27</v>
      </c>
      <c r="C18" s="75" t="s">
        <v>15</v>
      </c>
      <c r="D18" s="76"/>
      <c r="E18" s="227" t="s">
        <v>244</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267">
        <f>'dXdata - Monthly'!BI15/100</f>
        <v>4.0875912408758985E-2</v>
      </c>
      <c r="BA18" s="69"/>
    </row>
    <row r="19" spans="1:13642"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150">
        <f>'dXdata - Monthly'!BG23/100</f>
        <v>-4.2155977115326815E-2</v>
      </c>
      <c r="AY19" s="150">
        <f>'dXdata - Monthly'!BH23/100</f>
        <v>-2.3802258162954115E-2</v>
      </c>
      <c r="AZ19" s="268">
        <f>'dXdata - Monthly'!BI23/100</f>
        <v>-1.7807798587657464E-2</v>
      </c>
    </row>
    <row r="20" spans="1:13642"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1.9396527171045008E-3</v>
      </c>
      <c r="AY20" s="119" t="e">
        <f>'dXdata - Monthly'!BH24/100</f>
        <v>#N/A</v>
      </c>
      <c r="AZ20" s="267" t="e">
        <f>'dXdata - Monthly'!BI24/100</f>
        <v>#N/A</v>
      </c>
      <c r="BA20" s="69"/>
    </row>
    <row r="21" spans="1:13642"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150">
        <f>'dXdata - Monthly'!BG25/100</f>
        <v>-5.9024807527801586E-2</v>
      </c>
      <c r="AY21" s="150">
        <f>'dXdata - Monthly'!BH25/100</f>
        <v>-4.5415099797512341E-2</v>
      </c>
      <c r="AZ21" s="268">
        <f>'dXdata - Monthly'!BI25/100</f>
        <v>-3.055229142185667E-2</v>
      </c>
    </row>
    <row r="22" spans="1:13642"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129">
        <f>'dXdata - Monthly'!BG26/100</f>
        <v>-5.9867937258826324E-2</v>
      </c>
      <c r="AY22" s="129">
        <f>'dXdata - Monthly'!BH26/100</f>
        <v>-4.6310589688175356E-2</v>
      </c>
      <c r="AZ22" s="269">
        <f>'dXdata - Monthly'!BI26/100</f>
        <v>-3.5139264308379325E-2</v>
      </c>
      <c r="BA22" s="69"/>
    </row>
    <row r="23" spans="1:13642" s="71" customFormat="1" ht="16.5" customHeight="1" thickBot="1" x14ac:dyDescent="0.25">
      <c r="A23" s="72"/>
      <c r="B23" s="66" t="s">
        <v>36</v>
      </c>
      <c r="C23" s="67"/>
      <c r="D23" s="68"/>
      <c r="E23" s="308" t="s">
        <v>36</v>
      </c>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10"/>
      <c r="AT23" s="310"/>
      <c r="AU23" s="310"/>
      <c r="AV23" s="310"/>
      <c r="AW23" s="310"/>
      <c r="AX23" s="310"/>
      <c r="AY23" s="310"/>
      <c r="AZ23" s="312"/>
      <c r="BA23" s="69"/>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row>
    <row r="24" spans="1:13642" s="88" customFormat="1" ht="16.5" customHeight="1" x14ac:dyDescent="0.2">
      <c r="A24" s="139">
        <v>21</v>
      </c>
      <c r="B24" s="152" t="s">
        <v>37</v>
      </c>
      <c r="C24" s="141" t="s">
        <v>15</v>
      </c>
      <c r="D24" s="142"/>
      <c r="E24" s="155" t="s">
        <v>219</v>
      </c>
      <c r="F24" s="157">
        <f>'dXdata - Annual'!G30/100</f>
        <v>2.5904819974872373E-2</v>
      </c>
      <c r="G24" s="157">
        <f>'dXdata - Annual'!H30/100</f>
        <v>1.8031737544440318E-2</v>
      </c>
      <c r="H24" s="154">
        <f>'dXdata - Annual'!I30/100</f>
        <v>-5.251604264526389E-2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1.8759686123651642E-2</v>
      </c>
      <c r="AH24" s="145">
        <f>'dXdata - Monthly'!AQ30/100</f>
        <v>2.3735368748465158E-2</v>
      </c>
      <c r="AI24" s="145">
        <f>'dXdata - Monthly'!AR30/100</f>
        <v>-5.9111500506677232E-2</v>
      </c>
      <c r="AJ24" s="145">
        <f>'dXdata - Monthly'!AS30/100</f>
        <v>-0.16645158939572902</v>
      </c>
      <c r="AK24" s="145">
        <f>'dXdata - Monthly'!AT30/100</f>
        <v>-0.13117380348577767</v>
      </c>
      <c r="AL24" s="145">
        <f>'dXdata - Monthly'!AU30/100</f>
        <v>-8.1210753053036822E-2</v>
      </c>
      <c r="AM24" s="145">
        <f>'dXdata - Monthly'!AV30/100</f>
        <v>-5.6419856431031083E-2</v>
      </c>
      <c r="AN24" s="145">
        <f>'dXdata - Monthly'!AW30/100</f>
        <v>-4.5976832055821371E-2</v>
      </c>
      <c r="AO24" s="145">
        <f>'dXdata - Monthly'!AX30/100</f>
        <v>-3.9821381771060982E-2</v>
      </c>
      <c r="AP24" s="145">
        <f>'dXdata - Monthly'!AY30/100</f>
        <v>-3.440782926020125E-2</v>
      </c>
      <c r="AQ24" s="145">
        <f>'dXdata - Monthly'!AZ30/100</f>
        <v>-2.7466061847879475E-2</v>
      </c>
      <c r="AR24" s="145">
        <f>'dXdata - Monthly'!BA30/100</f>
        <v>-2.9472729368488104E-2</v>
      </c>
      <c r="AS24" s="144">
        <f>'dXdata - Monthly'!BB30/100</f>
        <v>-2.2523497573328721E-2</v>
      </c>
      <c r="AT24" s="145">
        <f>'dXdata - Monthly'!BC30/100</f>
        <v>-2.1550974556197589E-2</v>
      </c>
      <c r="AU24" s="145">
        <f>'dXdata - Monthly'!BD30/100</f>
        <v>7.1356541268343454E-2</v>
      </c>
      <c r="AV24" s="145">
        <f>'dXdata - Monthly'!BE30/100</f>
        <v>0.19379826606440331</v>
      </c>
      <c r="AW24" s="145">
        <f>'dXdata - Monthly'!BF30/100</f>
        <v>0.13583686961753538</v>
      </c>
      <c r="AX24" s="145">
        <f>'dXdata - Monthly'!BG30/100</f>
        <v>7.956308849573035E-2</v>
      </c>
      <c r="AY24" s="145" t="e">
        <f>'dXdata - Monthly'!BH30/100</f>
        <v>#N/A</v>
      </c>
      <c r="AZ24" s="264" t="e">
        <f>'dXdata - Monthly'!BI30/100</f>
        <v>#N/A</v>
      </c>
    </row>
    <row r="25" spans="1:13642"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21">
        <f>'dXdata - Monthly'!BG31/100</f>
        <v>2.4500000000000001E-2</v>
      </c>
      <c r="AY25" s="221">
        <f>'dXdata - Monthly'!BH31/100</f>
        <v>2.4500000000000001E-2</v>
      </c>
      <c r="AZ25" s="265">
        <f>'dXdata - Monthly'!BI31/100</f>
        <v>2.4500000000000001E-2</v>
      </c>
      <c r="BA25" s="69"/>
    </row>
    <row r="26" spans="1:13642"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162">
        <f>'dXdata - Monthly'!BG32/100</f>
        <v>5.0000000000000001E-3</v>
      </c>
      <c r="AY26" s="162">
        <f>'dXdata - Monthly'!BH32/100</f>
        <v>5.0000000000000001E-3</v>
      </c>
      <c r="AZ26" s="266">
        <f>'dXdata - Monthly'!BI32/100</f>
        <v>5.0000000000000001E-3</v>
      </c>
    </row>
    <row r="27" spans="1:13642" s="71" customFormat="1" ht="16.5" customHeight="1" thickBot="1" x14ac:dyDescent="0.25">
      <c r="A27" s="72"/>
      <c r="B27" s="66" t="s">
        <v>42</v>
      </c>
      <c r="C27" s="67"/>
      <c r="D27" s="68"/>
      <c r="E27" s="308" t="s">
        <v>42</v>
      </c>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10"/>
      <c r="AT27" s="310"/>
      <c r="AU27" s="310"/>
      <c r="AV27" s="310"/>
      <c r="AW27" s="310"/>
      <c r="AX27" s="310"/>
      <c r="AY27" s="310"/>
      <c r="AZ27" s="312"/>
      <c r="BA27" s="69"/>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row>
    <row r="28" spans="1:13642" s="69" customFormat="1" ht="16.5" customHeight="1" x14ac:dyDescent="0.2">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7.3890469445738072</v>
      </c>
      <c r="AV28" s="233">
        <f>'dXdata - Monthly'!BE33</f>
        <v>7.3687997630036248</v>
      </c>
      <c r="AW28" s="233">
        <f>'dXdata - Monthly'!BF33</f>
        <v>7.3634653556280139</v>
      </c>
      <c r="AX28" s="233">
        <f>'dXdata - Monthly'!BG33</f>
        <v>7.4823561347632381</v>
      </c>
      <c r="AY28" s="233" t="e">
        <f>'dXdata - Monthly'!BH33</f>
        <v>#N/A</v>
      </c>
      <c r="AZ28" s="259" t="e">
        <f>'dXdata - Monthly'!BI33</f>
        <v>#N/A</v>
      </c>
    </row>
    <row r="29" spans="1:13642" s="77" customFormat="1" ht="16.5" customHeight="1" x14ac:dyDescent="0.2">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2.9642052877128808</v>
      </c>
      <c r="AV29" s="241">
        <f>'dXdata - Monthly'!BE34</f>
        <v>2.9081301046223045</v>
      </c>
      <c r="AW29" s="241">
        <f>'dXdata - Monthly'!BF34</f>
        <v>2.891874259682361</v>
      </c>
      <c r="AX29" s="241">
        <f>'dXdata - Monthly'!BG34</f>
        <v>2.9632200076651141</v>
      </c>
      <c r="AY29" s="241" t="e">
        <f>'dXdata - Monthly'!BH34</f>
        <v>#N/A</v>
      </c>
      <c r="AZ29" s="260" t="e">
        <f>'dXdata - Monthly'!BI34</f>
        <v>#N/A</v>
      </c>
      <c r="BA29" s="69"/>
    </row>
    <row r="30" spans="1:13642" s="282" customFormat="1" ht="16.5" customHeight="1" x14ac:dyDescent="0.2">
      <c r="A30" s="139">
        <v>28</v>
      </c>
      <c r="B30" s="152" t="s">
        <v>49</v>
      </c>
      <c r="C30" s="141" t="s">
        <v>50</v>
      </c>
      <c r="D30" s="142"/>
      <c r="E30" s="281"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55">
        <f>'dXdata - Monthly'!BF36</f>
        <v>1581</v>
      </c>
      <c r="AX30" s="255">
        <f>'dXdata - Monthly'!BG36</f>
        <v>1173</v>
      </c>
      <c r="AY30" s="255">
        <f>'dXdata - Monthly'!BH36</f>
        <v>1404</v>
      </c>
      <c r="AZ30" s="262" t="e">
        <f>'dXdata - Monthly'!BI36</f>
        <v>#N/A</v>
      </c>
    </row>
    <row r="31" spans="1:13642" s="77" customFormat="1" ht="16.5" customHeight="1" x14ac:dyDescent="0.2">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39">
        <f>'dXdata - Monthly'!BG37</f>
        <v>238</v>
      </c>
      <c r="AY31" s="239">
        <f>'dXdata - Monthly'!BH37</f>
        <v>210</v>
      </c>
      <c r="AZ31" s="261" t="e">
        <f>'dXdata - Monthly'!BI37</f>
        <v>#N/A</v>
      </c>
      <c r="BA31" s="69"/>
    </row>
    <row r="32" spans="1:13642" s="69" customFormat="1" ht="16.5" customHeight="1" x14ac:dyDescent="0.2">
      <c r="A32" s="139">
        <v>31</v>
      </c>
      <c r="B32" s="152" t="s">
        <v>55</v>
      </c>
      <c r="C32" s="141" t="s">
        <v>54</v>
      </c>
      <c r="D32" s="142"/>
      <c r="E32" s="155" t="s">
        <v>256</v>
      </c>
      <c r="F32" s="170">
        <f>'dXdata - Annual'!G38</f>
        <v>16142</v>
      </c>
      <c r="G32" s="170">
        <f>'dXdata - Annual'!H38</f>
        <v>16344</v>
      </c>
      <c r="H32" s="173">
        <f>'dXdata - Annual'!I38</f>
        <v>16149</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1199</v>
      </c>
      <c r="AS32" s="254">
        <f>'dXdata - Monthly'!BB38</f>
        <v>1207</v>
      </c>
      <c r="AT32" s="255">
        <f>'dXdata - Monthly'!BC38</f>
        <v>1832</v>
      </c>
      <c r="AU32" s="255">
        <f>'dXdata - Monthly'!BD38</f>
        <v>2902</v>
      </c>
      <c r="AV32" s="255">
        <f>'dXdata - Monthly'!BE38</f>
        <v>3209</v>
      </c>
      <c r="AW32" s="255">
        <f>'dXdata - Monthly'!BF38</f>
        <v>2984</v>
      </c>
      <c r="AX32" s="255">
        <f>'dXdata - Monthly'!BG38</f>
        <v>2915</v>
      </c>
      <c r="AY32" s="255">
        <f>'dXdata - Monthly'!BH38</f>
        <v>2319</v>
      </c>
      <c r="AZ32" s="262">
        <f>'dXdata - Monthly'!BI38</f>
        <v>2151</v>
      </c>
    </row>
    <row r="33" spans="1:53" s="77" customFormat="1" ht="16.5" customHeight="1" x14ac:dyDescent="0.2">
      <c r="A33" s="73">
        <v>32</v>
      </c>
      <c r="B33" s="92" t="s">
        <v>56</v>
      </c>
      <c r="C33" s="75" t="s">
        <v>53</v>
      </c>
      <c r="D33" s="76"/>
      <c r="E33" s="91" t="s">
        <v>258</v>
      </c>
      <c r="F33" s="286">
        <f>'dXdata - Annual'!G40</f>
        <v>46.65183087194012</v>
      </c>
      <c r="G33" s="286">
        <f>'dXdata - Annual'!H40</f>
        <v>52.876091879650602</v>
      </c>
      <c r="H33" s="287">
        <f>'dXdata - Annual'!I40</f>
        <v>57.314735945485516</v>
      </c>
      <c r="I33" s="288">
        <f>'dXdata - Monthly'!F40*100</f>
        <v>39.571968107427615</v>
      </c>
      <c r="J33" s="288">
        <f>'dXdata - Monthly'!G40*100</f>
        <v>54.249694997966657</v>
      </c>
      <c r="K33" s="288">
        <f>'dXdata - Monthly'!H40*100</f>
        <v>58.736517719568567</v>
      </c>
      <c r="L33" s="288">
        <f>'dXdata - Monthly'!I40*100</f>
        <v>59.799757281553397</v>
      </c>
      <c r="M33" s="288">
        <f>'dXdata - Monthly'!J40*100</f>
        <v>54.811174340403511</v>
      </c>
      <c r="N33" s="288">
        <f>'dXdata - Monthly'!K40*100</f>
        <v>56.99067909454061</v>
      </c>
      <c r="O33" s="288">
        <f>'dXdata - Monthly'!L40*100</f>
        <v>54.914458235491445</v>
      </c>
      <c r="P33" s="288">
        <f>'dXdata - Monthly'!M40*100</f>
        <v>53.25797872340425</v>
      </c>
      <c r="Q33" s="288">
        <f>'dXdata - Monthly'!N40*100</f>
        <v>44.764237599510103</v>
      </c>
      <c r="R33" s="288">
        <f>'dXdata - Monthly'!O40*100</f>
        <v>56.336405529953915</v>
      </c>
      <c r="S33" s="288">
        <f>'dXdata - Monthly'!P40*100</f>
        <v>68.461911693352732</v>
      </c>
      <c r="T33" s="288">
        <f>'dXdata - Monthly'!Q40*100</f>
        <v>82.324058919803605</v>
      </c>
      <c r="U33" s="289">
        <f>'dXdata - Monthly'!R40*100</f>
        <v>39.04723127035831</v>
      </c>
      <c r="V33" s="288">
        <f>'dXdata - Monthly'!S40*100</f>
        <v>45.337218984179849</v>
      </c>
      <c r="W33" s="288">
        <f>'dXdata - Monthly'!T40*100</f>
        <v>39.738751814223512</v>
      </c>
      <c r="X33" s="288">
        <f>'dXdata - Monthly'!U40*100</f>
        <v>42.480359147025816</v>
      </c>
      <c r="Y33" s="288">
        <f>'dXdata - Monthly'!V40*100</f>
        <v>39.509848831882735</v>
      </c>
      <c r="Z33" s="288">
        <f>'dXdata - Monthly'!W40*100</f>
        <v>48.979064357715174</v>
      </c>
      <c r="AA33" s="288">
        <f>'dXdata - Monthly'!X40*100</f>
        <v>52.245862884160758</v>
      </c>
      <c r="AB33" s="288">
        <f>'dXdata - Monthly'!Y40*100</f>
        <v>48.773307163886166</v>
      </c>
      <c r="AC33" s="288">
        <f>'dXdata - Monthly'!Z40*100</f>
        <v>41.056383668178867</v>
      </c>
      <c r="AD33" s="288">
        <f>'dXdata - Monthly'!AA40*100</f>
        <v>54.164956914238815</v>
      </c>
      <c r="AE33" s="288">
        <f>'dXdata - Monthly'!AB40*100</f>
        <v>61.233019853709514</v>
      </c>
      <c r="AF33" s="288">
        <f>'dXdata - Monthly'!AC40*100</f>
        <v>76.053639846743295</v>
      </c>
      <c r="AG33" s="289">
        <f>'dXdata - Monthly'!AP40*100</f>
        <v>36.444633008061096</v>
      </c>
      <c r="AH33" s="288">
        <f>'dXdata - Monthly'!AQ40*100</f>
        <v>47.278506158124749</v>
      </c>
      <c r="AI33" s="288">
        <f>'dXdata - Monthly'!AR40*100</f>
        <v>48.552522746071133</v>
      </c>
      <c r="AJ33" s="288">
        <f>'dXdata - Monthly'!AS40*100</f>
        <v>40.070175438596486</v>
      </c>
      <c r="AK33" s="288">
        <f>'dXdata - Monthly'!AT40*100</f>
        <v>44.563869367507237</v>
      </c>
      <c r="AL33" s="288">
        <f>'dXdata - Monthly'!AU40*100</f>
        <v>52.705530642750375</v>
      </c>
      <c r="AM33" s="288">
        <f>'dXdata - Monthly'!AV40*100</f>
        <v>60.741476332340284</v>
      </c>
      <c r="AN33" s="288">
        <f>'dXdata - Monthly'!AW40*100</f>
        <v>61.055081458494953</v>
      </c>
      <c r="AO33" s="288">
        <f>'dXdata - Monthly'!AX40*100</f>
        <v>62.331019364267448</v>
      </c>
      <c r="AP33" s="288">
        <f>'dXdata - Monthly'!AY40*100</f>
        <v>71.666666666666671</v>
      </c>
      <c r="AQ33" s="288">
        <f>'dXdata - Monthly'!AZ40*100</f>
        <v>83.207874927620153</v>
      </c>
      <c r="AR33" s="288">
        <f>'dXdata - Monthly'!BA40*100</f>
        <v>102.30375426621161</v>
      </c>
      <c r="AS33" s="289">
        <f>'dXdata - Monthly'!BB40*100</f>
        <v>53.644444444444439</v>
      </c>
      <c r="AT33" s="288">
        <f>'dXdata - Monthly'!BC40*100</f>
        <v>64.258155033321643</v>
      </c>
      <c r="AU33" s="288">
        <f>'dXdata - Monthly'!BD40*100</f>
        <v>65.36036036036036</v>
      </c>
      <c r="AV33" s="288">
        <f>'dXdata - Monthly'!BE40*100</f>
        <v>68.583030562085909</v>
      </c>
      <c r="AW33" s="288">
        <f>'dXdata - Monthly'!BF40*100</f>
        <v>65.381244522348808</v>
      </c>
      <c r="AX33" s="288">
        <f>'dXdata - Monthly'!BG40*100</f>
        <v>70.495767835550183</v>
      </c>
      <c r="AY33" s="288">
        <f>'dXdata - Monthly'!BH40*100</f>
        <v>70.358009708737868</v>
      </c>
      <c r="AZ33" s="290">
        <f>'dXdata - Monthly'!BI40*100</f>
        <v>76.222537207654156</v>
      </c>
      <c r="BA33" s="69"/>
    </row>
    <row r="34" spans="1:53" s="69" customFormat="1" ht="16.5" customHeight="1" thickBot="1" x14ac:dyDescent="0.25">
      <c r="A34" s="139">
        <v>33</v>
      </c>
      <c r="B34" s="158" t="s">
        <v>57</v>
      </c>
      <c r="C34" s="141" t="s">
        <v>44</v>
      </c>
      <c r="D34" s="160"/>
      <c r="E34" s="161" t="s">
        <v>257</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486.62</v>
      </c>
      <c r="AU34" s="197">
        <f>'dXdata - Monthly'!BD39/1000</f>
        <v>505.39699999999999</v>
      </c>
      <c r="AV34" s="197">
        <f>'dXdata - Monthly'!BE39/1000</f>
        <v>509.27600000000001</v>
      </c>
      <c r="AW34" s="197">
        <f>'dXdata - Monthly'!BF39/1000</f>
        <v>510.78</v>
      </c>
      <c r="AX34" s="197">
        <f>'dXdata - Monthly'!BG39/1000</f>
        <v>494.11799999999999</v>
      </c>
      <c r="AY34" s="197">
        <f>'dXdata - Monthly'!BH39/1000</f>
        <v>488.50099999999998</v>
      </c>
      <c r="AZ34" s="263">
        <f>'dXdata - Monthly'!BI39/1000</f>
        <v>488.04300000000001</v>
      </c>
    </row>
    <row r="35" spans="1:53" s="69" customFormat="1" ht="16.5" customHeight="1" thickBot="1" x14ac:dyDescent="0.25">
      <c r="A35" s="139"/>
      <c r="B35" s="199" t="s">
        <v>58</v>
      </c>
      <c r="C35" s="200"/>
      <c r="D35" s="201"/>
      <c r="E35" s="313" t="s">
        <v>58</v>
      </c>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5"/>
      <c r="AT35" s="315"/>
      <c r="AU35" s="315"/>
      <c r="AV35" s="315"/>
      <c r="AW35" s="315"/>
      <c r="AX35" s="315"/>
      <c r="AY35" s="315"/>
      <c r="AZ35" s="312"/>
    </row>
    <row r="36" spans="1:53" s="94" customFormat="1" ht="16.5" customHeight="1" x14ac:dyDescent="0.2">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7.1714500000000045</v>
      </c>
      <c r="AV36" s="245">
        <f>'dXdata - Monthly'!BE41</f>
        <v>7.5488070000000045</v>
      </c>
      <c r="AW36" s="245">
        <f>'dXdata - Monthly'!BF41</f>
        <v>7.3973910000000043</v>
      </c>
      <c r="AX36" s="245">
        <f>'dXdata - Monthly'!BG41</f>
        <v>7.3214730000000046</v>
      </c>
      <c r="AY36" s="245" t="e">
        <f>'dXdata - Monthly'!BH41</f>
        <v>#N/A</v>
      </c>
      <c r="AZ36" s="246" t="e">
        <f>'dXdata - Monthly'!BI41</f>
        <v>#N/A</v>
      </c>
      <c r="BA36" s="93"/>
    </row>
    <row r="37" spans="1:53" s="93" customFormat="1" ht="16.5" customHeight="1" x14ac:dyDescent="0.2">
      <c r="A37" s="93">
        <v>36</v>
      </c>
      <c r="B37" s="152" t="s">
        <v>60</v>
      </c>
      <c r="C37" s="152" t="s">
        <v>47</v>
      </c>
      <c r="D37" s="174"/>
      <c r="E37" s="175" t="s">
        <v>221</v>
      </c>
      <c r="F37" s="164">
        <f>'dXdata - Annual'!G42</f>
        <v>77.305292000000009</v>
      </c>
      <c r="G37" s="164">
        <f>'dXdata - Annual'!H42</f>
        <v>76.087512000000018</v>
      </c>
      <c r="H37" s="165">
        <f>'dXdata - Annual'!I42</f>
        <v>64.738303000000002</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7">
        <f>'dXdata - Monthly'!AP42</f>
        <v>6.1836900000000004</v>
      </c>
      <c r="AH37" s="248">
        <f>'dXdata - Monthly'!AQ42</f>
        <v>6.2459350000000002</v>
      </c>
      <c r="AI37" s="248">
        <f>'dXdata - Monthly'!AR42</f>
        <v>5.6307039999999997</v>
      </c>
      <c r="AJ37" s="248">
        <f>'dXdata - Monthly'!AS42</f>
        <v>4.5924889999999996</v>
      </c>
      <c r="AK37" s="248">
        <f>'dXdata - Monthly'!AT42</f>
        <v>4.7243830000000004</v>
      </c>
      <c r="AL37" s="248">
        <f>'dXdata - Monthly'!AU42</f>
        <v>4.9603330000000003</v>
      </c>
      <c r="AM37" s="248">
        <f>'dXdata - Monthly'!AV42</f>
        <v>5.087186</v>
      </c>
      <c r="AN37" s="248">
        <f>'dXdata - Monthly'!AW42</f>
        <v>5.1195880000000002</v>
      </c>
      <c r="AO37" s="248">
        <f>'dXdata - Monthly'!AX42</f>
        <v>5.3444690000000001</v>
      </c>
      <c r="AP37" s="248">
        <f>'dXdata - Monthly'!AY42</f>
        <v>5.4026339999999999</v>
      </c>
      <c r="AQ37" s="248">
        <f>'dXdata - Monthly'!AZ42</f>
        <v>5.6017599999999996</v>
      </c>
      <c r="AR37" s="248">
        <f>'dXdata - Monthly'!BA42</f>
        <v>5.8451320000000004</v>
      </c>
      <c r="AS37" s="247">
        <f>'dXdata - Monthly'!BB42</f>
        <v>6.0984660000000002</v>
      </c>
      <c r="AT37" s="248">
        <f>'dXdata - Monthly'!BC42</f>
        <v>6.295655</v>
      </c>
      <c r="AU37" s="248">
        <f>'dXdata - Monthly'!BD42</f>
        <v>6.6749879999999999</v>
      </c>
      <c r="AV37" s="248">
        <f>'dXdata - Monthly'!BE42</f>
        <v>7.0880369999999999</v>
      </c>
      <c r="AW37" s="248">
        <f>'dXdata - Monthly'!BF42</f>
        <v>7.3617290000000004</v>
      </c>
      <c r="AX37" s="248">
        <f>'dXdata - Monthly'!BG42</f>
        <v>7.2248089999999996</v>
      </c>
      <c r="AY37" s="248">
        <f>'dXdata - Monthly'!BH42</f>
        <v>7.1013089999999996</v>
      </c>
      <c r="AZ37" s="249" t="e">
        <f>'dXdata - Monthly'!BI42</f>
        <v>#N/A</v>
      </c>
    </row>
    <row r="38" spans="1:53" s="94" customFormat="1" ht="16.5" customHeight="1" x14ac:dyDescent="0.2">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43">
        <f>'dXdata - Monthly'!BG45</f>
        <v>5</v>
      </c>
      <c r="AY38" s="243">
        <f>'dXdata - Monthly'!BH45</f>
        <v>5</v>
      </c>
      <c r="AZ38" s="253" t="e">
        <f>'dXdata - Monthly'!BI45</f>
        <v>#N/A</v>
      </c>
      <c r="BA38" s="93"/>
    </row>
    <row r="39" spans="1:53" s="93" customFormat="1" ht="16.5" customHeight="1" thickBot="1" x14ac:dyDescent="0.25">
      <c r="A39" s="93">
        <v>41</v>
      </c>
      <c r="B39" s="203" t="s">
        <v>62</v>
      </c>
      <c r="C39" s="203" t="s">
        <v>54</v>
      </c>
      <c r="D39" s="204"/>
      <c r="E39" s="204" t="s">
        <v>223</v>
      </c>
      <c r="F39" s="195">
        <f>'dXdata - Annual'!G46</f>
        <v>4550.4057459999995</v>
      </c>
      <c r="G39" s="195">
        <f>'dXdata - Annual'!H46</f>
        <v>5168.2210189999996</v>
      </c>
      <c r="H39" s="196">
        <f>'dXdata - Annual'!I46</f>
        <v>3436.1376909999999</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274.85137600000002</v>
      </c>
      <c r="AM39" s="251">
        <f>'dXdata - Monthly'!AV46</f>
        <v>325.37751600000001</v>
      </c>
      <c r="AN39" s="251">
        <f>'dXdata - Monthly'!AW46</f>
        <v>332.145691</v>
      </c>
      <c r="AO39" s="251">
        <f>'dXdata - Monthly'!AX46</f>
        <v>322.01396399999999</v>
      </c>
      <c r="AP39" s="251">
        <f>'dXdata - Monthly'!AY46</f>
        <v>327.502588</v>
      </c>
      <c r="AQ39" s="251">
        <f>'dXdata - Monthly'!AZ46</f>
        <v>289.52803899999998</v>
      </c>
      <c r="AR39" s="251">
        <f>'dXdata - Monthly'!BA46</f>
        <v>274.30971499999998</v>
      </c>
      <c r="AS39" s="250">
        <f>'dXdata - Monthly'!BB46</f>
        <v>306.55137100000002</v>
      </c>
      <c r="AT39" s="251">
        <f>'dXdata - Monthly'!BC46</f>
        <v>717.94120999999996</v>
      </c>
      <c r="AU39" s="251">
        <f>'dXdata - Monthly'!BD46</f>
        <v>426.62868099999997</v>
      </c>
      <c r="AV39" s="251">
        <f>'dXdata - Monthly'!BE46</f>
        <v>412.66278199999999</v>
      </c>
      <c r="AW39" s="251">
        <f>'dXdata - Monthly'!BF46</f>
        <v>474.43736799999999</v>
      </c>
      <c r="AX39" s="251">
        <f>'dXdata - Monthly'!BG46</f>
        <v>1066.6772880000001</v>
      </c>
      <c r="AY39" s="251">
        <f>'dXdata - Monthly'!BH46</f>
        <v>458.60071900000003</v>
      </c>
      <c r="AZ39" s="252">
        <f>'dXdata - Monthly'!BI46</f>
        <v>385.98821700000002</v>
      </c>
    </row>
    <row r="40" spans="1:53" ht="21" customHeight="1" x14ac:dyDescent="0.2">
      <c r="E40" s="301" t="s">
        <v>243</v>
      </c>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2"/>
      <c r="AT40" s="302"/>
      <c r="AU40" s="279"/>
      <c r="AV40" s="293"/>
      <c r="AW40" s="295"/>
      <c r="AX40" s="298"/>
      <c r="AY40" s="291"/>
      <c r="AZ40" s="278"/>
    </row>
    <row r="41" spans="1:53" ht="11.25" x14ac:dyDescent="0.2">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row>
    <row r="42" spans="1:53" ht="11.25" x14ac:dyDescent="0.2">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row>
    <row r="43" spans="1:53"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row>
    <row r="44" spans="1:53" ht="11.25" x14ac:dyDescent="0.2">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row>
    <row r="45" spans="1:53" ht="11.25" x14ac:dyDescent="0.2">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row>
    <row r="46" spans="1:53" ht="23.25" customHeight="1" x14ac:dyDescent="0.2">
      <c r="E46" s="303" t="s">
        <v>235</v>
      </c>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280"/>
      <c r="AV46" s="294"/>
      <c r="AW46" s="296"/>
      <c r="AX46" s="299"/>
      <c r="AY46" s="292"/>
      <c r="AZ46" s="277"/>
    </row>
    <row r="47" spans="1:53" ht="10.5" customHeight="1" x14ac:dyDescent="0.2">
      <c r="E47" s="300" t="s">
        <v>246</v>
      </c>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258"/>
      <c r="AO47" s="258"/>
      <c r="AP47" s="258"/>
      <c r="AQ47" s="258"/>
      <c r="AR47" s="258"/>
      <c r="AS47" s="258"/>
      <c r="AT47" s="258"/>
      <c r="AU47" s="280"/>
      <c r="AV47" s="294"/>
      <c r="AW47" s="296"/>
      <c r="AX47" s="299"/>
      <c r="AY47" s="292"/>
      <c r="AZ47" s="277"/>
    </row>
    <row r="48" spans="1:53" ht="12.75" customHeight="1" x14ac:dyDescent="0.2">
      <c r="E48" s="300" t="s">
        <v>259</v>
      </c>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283"/>
      <c r="AK48" s="283"/>
      <c r="AL48" s="283"/>
      <c r="AM48" s="283"/>
      <c r="AN48" s="284"/>
      <c r="AO48" s="284"/>
      <c r="AP48" s="284"/>
      <c r="AQ48" s="284"/>
      <c r="AR48" s="284"/>
      <c r="AS48" s="284"/>
      <c r="AT48" s="284"/>
      <c r="AU48" s="284"/>
      <c r="AV48" s="294"/>
      <c r="AW48" s="296"/>
      <c r="AX48" s="299"/>
      <c r="AY48" s="292"/>
      <c r="AZ48" s="284"/>
    </row>
    <row r="49" spans="1:53" ht="11.25" x14ac:dyDescent="0.2">
      <c r="E49" s="12" t="s">
        <v>255</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row>
    <row r="50" spans="1:53"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2"/>
    </row>
    <row r="51" spans="1:53"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2"/>
    </row>
    <row r="52" spans="1:53"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2"/>
    </row>
    <row r="53" spans="1:53"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2"/>
    </row>
    <row r="54" spans="1:53"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2"/>
    </row>
    <row r="55" spans="1:53"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2"/>
    </row>
    <row r="56" spans="1:53"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2"/>
    </row>
    <row r="57" spans="1:53"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2"/>
    </row>
    <row r="58" spans="1:53"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2"/>
    </row>
    <row r="59" spans="1:53"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2"/>
    </row>
    <row r="60" spans="1:53"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2"/>
    </row>
    <row r="61" spans="1:53"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2"/>
    </row>
    <row r="62" spans="1:53"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2"/>
    </row>
    <row r="63" spans="1:53"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2"/>
    </row>
    <row r="64" spans="1:53"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2"/>
    </row>
    <row r="65" spans="1:53"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2"/>
    </row>
    <row r="66" spans="1:53"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2"/>
    </row>
    <row r="67" spans="1:53"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2"/>
    </row>
    <row r="68" spans="1:53"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2"/>
    </row>
    <row r="69" spans="1:53"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2"/>
    </row>
    <row r="70" spans="1:53"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2"/>
    </row>
    <row r="71" spans="1:53"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2"/>
    </row>
    <row r="72" spans="1:53"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2"/>
    </row>
    <row r="73" spans="1:53"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2"/>
    </row>
    <row r="74" spans="1:53"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2"/>
    </row>
    <row r="75" spans="1:53"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2"/>
    </row>
    <row r="76" spans="1:53"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2"/>
    </row>
    <row r="77" spans="1:53"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2"/>
    </row>
    <row r="78" spans="1:53"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2"/>
    </row>
    <row r="79" spans="1:53"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2"/>
    </row>
    <row r="80" spans="1:53"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2"/>
    </row>
    <row r="81" spans="1:53"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2"/>
    </row>
    <row r="82" spans="1:53"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2"/>
    </row>
    <row r="83" spans="1:53"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2"/>
    </row>
    <row r="84" spans="1:53"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2"/>
    </row>
    <row r="85" spans="1:53"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2"/>
    </row>
    <row r="86" spans="1:53"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2"/>
    </row>
    <row r="87" spans="1:53"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2"/>
    </row>
    <row r="88" spans="1:53"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2"/>
    </row>
    <row r="89" spans="1:53"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2"/>
    </row>
    <row r="90" spans="1:53"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2"/>
    </row>
    <row r="91" spans="1:53"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2"/>
    </row>
    <row r="92" spans="1:53"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2"/>
    </row>
    <row r="93" spans="1:53"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2"/>
    </row>
    <row r="94" spans="1:53"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2"/>
    </row>
    <row r="95" spans="1:53"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2"/>
    </row>
    <row r="96" spans="1:53"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2"/>
    </row>
    <row r="97" spans="1:53"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2"/>
    </row>
    <row r="98" spans="1:53"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2"/>
    </row>
    <row r="99" spans="1:53"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2"/>
    </row>
    <row r="100" spans="1:53"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2"/>
    </row>
    <row r="101" spans="1:53"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2"/>
    </row>
    <row r="102" spans="1:53"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2"/>
    </row>
    <row r="103" spans="1:53"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2"/>
    </row>
    <row r="104" spans="1:53"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2"/>
    </row>
    <row r="105" spans="1:53"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2"/>
    </row>
    <row r="106" spans="1:53"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2"/>
    </row>
    <row r="107" spans="1:53"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2"/>
    </row>
    <row r="108" spans="1:53"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2"/>
    </row>
    <row r="109" spans="1:53"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2"/>
    </row>
    <row r="110" spans="1:53"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2"/>
    </row>
    <row r="111" spans="1:53"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2"/>
    </row>
    <row r="112" spans="1:53"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2"/>
    </row>
    <row r="113" spans="1:53"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2"/>
    </row>
    <row r="114" spans="1:53"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2"/>
    </row>
    <row r="115" spans="1:53"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2"/>
    </row>
    <row r="116" spans="1:53"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2"/>
    </row>
    <row r="117" spans="1:53"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2"/>
    </row>
    <row r="118" spans="1:53"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2"/>
    </row>
    <row r="119" spans="1:53"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2"/>
    </row>
    <row r="120" spans="1:53"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2"/>
    </row>
    <row r="121" spans="1:53"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2"/>
    </row>
    <row r="122" spans="1:53"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2"/>
    </row>
    <row r="123" spans="1:53"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2"/>
    </row>
    <row r="124" spans="1:53"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2"/>
    </row>
    <row r="125" spans="1:53"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2"/>
    </row>
    <row r="126" spans="1:53"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2"/>
    </row>
    <row r="127" spans="1:53"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2"/>
    </row>
    <row r="128" spans="1:53"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2"/>
    </row>
    <row r="129" spans="1:53"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2"/>
    </row>
    <row r="130" spans="1:53"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2"/>
    </row>
    <row r="131" spans="1:53"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2"/>
    </row>
    <row r="132" spans="1:53"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2"/>
    </row>
    <row r="133" spans="1:53"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2"/>
    </row>
    <row r="134" spans="1:53"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2"/>
    </row>
    <row r="135" spans="1:53"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2"/>
    </row>
    <row r="136" spans="1:53"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2"/>
    </row>
    <row r="137" spans="1:53"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2"/>
    </row>
    <row r="138" spans="1:53"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2"/>
    </row>
    <row r="139" spans="1:53"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2"/>
    </row>
    <row r="140" spans="1:53"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2"/>
    </row>
    <row r="141" spans="1:53"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2"/>
    </row>
    <row r="142" spans="1:53"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2"/>
    </row>
    <row r="143" spans="1:53"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2"/>
    </row>
    <row r="144" spans="1:53"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2"/>
    </row>
    <row r="145" spans="1:53"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2"/>
    </row>
    <row r="146" spans="1:53"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2"/>
    </row>
    <row r="147" spans="1:53"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2"/>
    </row>
    <row r="148" spans="1:53"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2"/>
    </row>
    <row r="149" spans="1:53"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2"/>
    </row>
    <row r="150" spans="1:53"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2"/>
    </row>
    <row r="151" spans="1:53"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2"/>
    </row>
    <row r="152" spans="1:53"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2"/>
    </row>
    <row r="153" spans="1:53"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2"/>
    </row>
    <row r="154" spans="1:53"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2"/>
    </row>
    <row r="155" spans="1:53"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2"/>
    </row>
    <row r="156" spans="1:53"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2"/>
    </row>
    <row r="157" spans="1:53"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2"/>
    </row>
    <row r="158" spans="1:53"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2"/>
    </row>
    <row r="159" spans="1:53"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2"/>
    </row>
    <row r="160" spans="1:53"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2"/>
    </row>
    <row r="161" spans="1:53"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2"/>
    </row>
    <row r="162" spans="1:53"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2"/>
    </row>
    <row r="163" spans="1:53"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2"/>
    </row>
    <row r="164" spans="1:53"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2"/>
    </row>
    <row r="165" spans="1:53"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2"/>
    </row>
    <row r="166" spans="1:53"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2"/>
    </row>
    <row r="167" spans="1:53"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2"/>
    </row>
    <row r="168" spans="1:53"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2"/>
    </row>
    <row r="169" spans="1:53"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2"/>
    </row>
    <row r="170" spans="1:53"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2"/>
    </row>
    <row r="171" spans="1:53"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2"/>
    </row>
    <row r="172" spans="1:53"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2"/>
    </row>
    <row r="173" spans="1:53"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2"/>
    </row>
    <row r="174" spans="1:53"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2"/>
    </row>
    <row r="175" spans="1:53"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2"/>
    </row>
    <row r="176" spans="1:53"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2"/>
    </row>
    <row r="177" spans="1:53"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2"/>
    </row>
    <row r="178" spans="1:53"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2"/>
    </row>
    <row r="179" spans="1:53"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2"/>
    </row>
    <row r="180" spans="1:53"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2"/>
    </row>
    <row r="181" spans="1:53"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2"/>
    </row>
    <row r="182" spans="1:53"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2"/>
    </row>
    <row r="183" spans="1:53"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2"/>
    </row>
    <row r="184" spans="1:53"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2"/>
    </row>
    <row r="185" spans="1:53"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2"/>
    </row>
    <row r="186" spans="1:53"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2"/>
    </row>
    <row r="187" spans="1:53"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2"/>
    </row>
    <row r="188" spans="1:53"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2"/>
    </row>
    <row r="189" spans="1:53"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2"/>
    </row>
    <row r="190" spans="1:53"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2"/>
    </row>
    <row r="191" spans="1:53"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2"/>
    </row>
    <row r="192" spans="1:53"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2"/>
    </row>
    <row r="193" spans="1:53"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2"/>
    </row>
    <row r="194" spans="1:53"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2"/>
    </row>
    <row r="195" spans="1:53"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2"/>
    </row>
    <row r="196" spans="1:53"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2"/>
    </row>
    <row r="197" spans="1:53"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2"/>
    </row>
    <row r="198" spans="1:53"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2"/>
    </row>
    <row r="199" spans="1:53"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2"/>
    </row>
    <row r="200" spans="1:53"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2"/>
    </row>
    <row r="201" spans="1:53"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2"/>
    </row>
    <row r="202" spans="1:53"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2"/>
    </row>
    <row r="203" spans="1:53"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2"/>
    </row>
    <row r="204" spans="1:53"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2"/>
    </row>
    <row r="205" spans="1:53"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2"/>
    </row>
    <row r="206" spans="1:53"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2"/>
    </row>
    <row r="207" spans="1:53"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2"/>
    </row>
    <row r="208" spans="1:53"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2"/>
    </row>
    <row r="209" spans="1:53"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2"/>
    </row>
    <row r="210" spans="1:53"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2"/>
    </row>
    <row r="211" spans="1:53"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2"/>
    </row>
    <row r="212" spans="1:53"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2"/>
    </row>
    <row r="213" spans="1:53"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2"/>
    </row>
    <row r="214" spans="1:53"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2"/>
    </row>
    <row r="215" spans="1:53"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2"/>
    </row>
    <row r="216" spans="1:53"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2"/>
    </row>
    <row r="217" spans="1:53"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2"/>
    </row>
    <row r="218" spans="1:53"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2"/>
    </row>
    <row r="219" spans="1:53"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2"/>
    </row>
    <row r="220" spans="1:53"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2"/>
    </row>
    <row r="221" spans="1:53"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2"/>
    </row>
    <row r="222" spans="1:53"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2"/>
    </row>
    <row r="223" spans="1:53"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2"/>
    </row>
    <row r="224" spans="1:53"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2"/>
    </row>
    <row r="225" spans="1:53"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2"/>
    </row>
    <row r="226" spans="1:53"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2"/>
    </row>
    <row r="227" spans="1:53"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2"/>
    </row>
    <row r="228" spans="1:53"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2"/>
    </row>
    <row r="229" spans="1:53"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2"/>
    </row>
    <row r="230" spans="1:53"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2"/>
    </row>
    <row r="231" spans="1:53"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2"/>
    </row>
    <row r="232" spans="1:53"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2"/>
    </row>
    <row r="233" spans="1:53"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2"/>
    </row>
    <row r="234" spans="1:53"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2"/>
    </row>
    <row r="235" spans="1:53"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2"/>
    </row>
    <row r="236" spans="1:53"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2"/>
    </row>
    <row r="237" spans="1:53"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2"/>
    </row>
    <row r="238" spans="1:53"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2"/>
    </row>
    <row r="239" spans="1:53"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2"/>
    </row>
    <row r="240" spans="1:53"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2"/>
    </row>
    <row r="241" spans="1:53"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2"/>
    </row>
    <row r="242" spans="1:53"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2"/>
    </row>
    <row r="243" spans="1:53"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2"/>
    </row>
    <row r="244" spans="1:53"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2"/>
    </row>
    <row r="245" spans="1:53"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2"/>
    </row>
    <row r="246" spans="1:53"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2"/>
    </row>
    <row r="247" spans="1:53"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2"/>
    </row>
    <row r="248" spans="1:53"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2"/>
    </row>
    <row r="249" spans="1:53"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2"/>
    </row>
    <row r="250" spans="1:53"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2"/>
    </row>
    <row r="251" spans="1:53"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2"/>
    </row>
    <row r="252" spans="1:53"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2"/>
    </row>
    <row r="253" spans="1:53"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2"/>
    </row>
    <row r="254" spans="1:53"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2"/>
    </row>
    <row r="255" spans="1:53"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2"/>
    </row>
    <row r="256" spans="1:53"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2"/>
    </row>
    <row r="257" spans="1:53"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2"/>
    </row>
    <row r="258" spans="1:53"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2"/>
    </row>
    <row r="259" spans="1:53"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2"/>
    </row>
    <row r="260" spans="1:53"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2"/>
    </row>
    <row r="261" spans="1:53"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2"/>
    </row>
    <row r="262" spans="1:53"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2"/>
    </row>
    <row r="263" spans="1:53"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2"/>
    </row>
    <row r="264" spans="1:53"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2"/>
    </row>
    <row r="265" spans="1:53"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2"/>
    </row>
    <row r="266" spans="1:53"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2"/>
    </row>
    <row r="267" spans="1:53"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2"/>
    </row>
    <row r="268" spans="1:53"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2"/>
    </row>
    <row r="269" spans="1:53"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2"/>
    </row>
    <row r="270" spans="1:53"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2"/>
    </row>
    <row r="271" spans="1:53"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2"/>
    </row>
    <row r="272" spans="1:53"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2"/>
    </row>
    <row r="273" spans="1:53"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2"/>
    </row>
    <row r="274" spans="1:53"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2"/>
    </row>
    <row r="275" spans="1:53"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2"/>
    </row>
    <row r="276" spans="1:53"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2"/>
    </row>
    <row r="277" spans="1:53"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2"/>
    </row>
    <row r="278" spans="1:53"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2"/>
    </row>
    <row r="279" spans="1:53"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2"/>
    </row>
    <row r="280" spans="1:53"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2"/>
    </row>
    <row r="281" spans="1:53"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2"/>
    </row>
    <row r="282" spans="1:53"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2"/>
    </row>
    <row r="283" spans="1:53"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2"/>
    </row>
    <row r="284" spans="1:53"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2"/>
    </row>
    <row r="285" spans="1:53"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2"/>
    </row>
    <row r="286" spans="1:53"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2"/>
    </row>
    <row r="287" spans="1:53"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2"/>
    </row>
    <row r="288" spans="1:53"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2"/>
    </row>
    <row r="289" spans="1:53"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2"/>
    </row>
    <row r="290" spans="1:53"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2"/>
    </row>
    <row r="291" spans="1:53"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2"/>
    </row>
    <row r="292" spans="1:53"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2"/>
    </row>
    <row r="293" spans="1:53"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2"/>
    </row>
    <row r="294" spans="1:53"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2"/>
    </row>
    <row r="295" spans="1:53"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2"/>
    </row>
    <row r="296" spans="1:53"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2"/>
    </row>
    <row r="297" spans="1:53"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2"/>
    </row>
    <row r="298" spans="1:53"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2"/>
    </row>
    <row r="299" spans="1:53"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2"/>
    </row>
    <row r="300" spans="1:53"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2"/>
    </row>
    <row r="301" spans="1:53"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2"/>
    </row>
    <row r="302" spans="1:53"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2"/>
    </row>
    <row r="303" spans="1:53"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2"/>
    </row>
    <row r="304" spans="1:53"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2"/>
    </row>
    <row r="305" spans="1:53"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2"/>
    </row>
    <row r="306" spans="1:53"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2"/>
    </row>
    <row r="307" spans="1:53"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2"/>
    </row>
    <row r="308" spans="1:53"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2"/>
    </row>
    <row r="309" spans="1:53"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2"/>
    </row>
    <row r="310" spans="1:53"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2"/>
    </row>
    <row r="311" spans="1:53"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2"/>
    </row>
    <row r="312" spans="1:53"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2"/>
    </row>
    <row r="313" spans="1:53"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2"/>
    </row>
    <row r="314" spans="1:53"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2"/>
    </row>
    <row r="315" spans="1:53"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2"/>
    </row>
    <row r="316" spans="1:53"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2"/>
    </row>
    <row r="317" spans="1:53"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2"/>
    </row>
    <row r="318" spans="1:53"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2"/>
    </row>
    <row r="319" spans="1:53"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2"/>
    </row>
    <row r="320" spans="1:53"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2"/>
    </row>
    <row r="321" spans="1:53"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2"/>
    </row>
    <row r="322" spans="1:53"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2"/>
    </row>
    <row r="323" spans="1:53"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2"/>
    </row>
    <row r="324" spans="1:53"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2"/>
    </row>
    <row r="325" spans="1:53"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2"/>
    </row>
    <row r="326" spans="1:53"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2"/>
    </row>
    <row r="327" spans="1:53"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2"/>
    </row>
    <row r="328" spans="1:53"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2"/>
    </row>
    <row r="329" spans="1:53"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2"/>
    </row>
    <row r="330" spans="1:53"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2"/>
    </row>
    <row r="331" spans="1:53"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2"/>
    </row>
    <row r="332" spans="1:53"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2"/>
    </row>
    <row r="333" spans="1:53"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2"/>
    </row>
    <row r="334" spans="1:53"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2"/>
    </row>
    <row r="335" spans="1:53"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2"/>
    </row>
    <row r="336" spans="1:53"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2"/>
    </row>
    <row r="337" spans="1:53"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2"/>
    </row>
    <row r="338" spans="1:53"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2"/>
    </row>
    <row r="339" spans="1:53"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2"/>
    </row>
    <row r="340" spans="1:53"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2"/>
    </row>
    <row r="341" spans="1:53"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2"/>
    </row>
    <row r="342" spans="1:53"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2"/>
    </row>
    <row r="343" spans="1:53"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2"/>
    </row>
    <row r="344" spans="1:53"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2"/>
    </row>
    <row r="345" spans="1:53"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2"/>
    </row>
    <row r="346" spans="1:53"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2"/>
    </row>
    <row r="347" spans="1:53"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2"/>
    </row>
    <row r="348" spans="1:53"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2"/>
    </row>
    <row r="349" spans="1:53"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2"/>
    </row>
    <row r="350" spans="1:53"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2"/>
    </row>
    <row r="351" spans="1:53"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2"/>
    </row>
    <row r="352" spans="1:53"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2"/>
    </row>
    <row r="353" spans="1:53"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2"/>
    </row>
    <row r="354" spans="1:53"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2"/>
    </row>
    <row r="355" spans="1:53"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2"/>
    </row>
    <row r="356" spans="1:53"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2"/>
    </row>
    <row r="357" spans="1:53"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2"/>
    </row>
    <row r="358" spans="1:53"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2"/>
    </row>
    <row r="359" spans="1:53"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2"/>
    </row>
    <row r="360" spans="1:53"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2"/>
    </row>
    <row r="361" spans="1:53"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2"/>
    </row>
    <row r="362" spans="1:53"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2"/>
    </row>
    <row r="363" spans="1:53"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2"/>
    </row>
    <row r="364" spans="1:53"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2"/>
    </row>
    <row r="365" spans="1:53"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2"/>
    </row>
    <row r="366" spans="1:53"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2"/>
    </row>
    <row r="367" spans="1:53"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2"/>
    </row>
    <row r="368" spans="1:53"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2"/>
    </row>
    <row r="369" spans="1:53"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2"/>
    </row>
    <row r="370" spans="1:53"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2"/>
    </row>
    <row r="371" spans="1:53"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2"/>
    </row>
    <row r="372" spans="1:53"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2"/>
    </row>
    <row r="373" spans="1:53"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2"/>
    </row>
    <row r="374" spans="1:53"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2"/>
    </row>
    <row r="375" spans="1:53"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2"/>
    </row>
    <row r="376" spans="1:53"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2"/>
    </row>
    <row r="377" spans="1:53"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2"/>
    </row>
    <row r="378" spans="1:53"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2"/>
    </row>
    <row r="379" spans="1:53"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2"/>
    </row>
    <row r="380" spans="1:53"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2"/>
    </row>
    <row r="381" spans="1:53"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2"/>
    </row>
    <row r="382" spans="1:53"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2"/>
    </row>
    <row r="383" spans="1:53"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2"/>
    </row>
    <row r="384" spans="1:53"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2"/>
    </row>
    <row r="385" spans="1:53"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2"/>
    </row>
    <row r="386" spans="1:53"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2"/>
    </row>
    <row r="387" spans="1:53"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2"/>
    </row>
    <row r="388" spans="1:53"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2"/>
    </row>
    <row r="389" spans="1:53"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2"/>
    </row>
    <row r="390" spans="1:53"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2"/>
    </row>
    <row r="391" spans="1:53"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2"/>
    </row>
    <row r="392" spans="1:53"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2"/>
    </row>
    <row r="393" spans="1:53"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2"/>
    </row>
    <row r="394" spans="1:53"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2"/>
    </row>
    <row r="395" spans="1:53"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2"/>
    </row>
    <row r="396" spans="1:53"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2"/>
    </row>
    <row r="397" spans="1:53"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2"/>
    </row>
    <row r="398" spans="1:53"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2"/>
    </row>
    <row r="399" spans="1:53"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2"/>
    </row>
    <row r="400" spans="1:53"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2"/>
    </row>
    <row r="401" spans="1:53"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2"/>
    </row>
    <row r="402" spans="1:53"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2"/>
    </row>
    <row r="403" spans="1:53"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2"/>
    </row>
    <row r="404" spans="1:53"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2"/>
    </row>
    <row r="405" spans="1:53"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2"/>
    </row>
    <row r="406" spans="1:53"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2"/>
    </row>
    <row r="407" spans="1:53"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2"/>
    </row>
    <row r="408" spans="1:53"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2"/>
    </row>
    <row r="409" spans="1:53"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2"/>
    </row>
    <row r="410" spans="1:53"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2"/>
    </row>
    <row r="411" spans="1:53"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2"/>
    </row>
    <row r="412" spans="1:53"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2"/>
    </row>
    <row r="413" spans="1:53"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2"/>
    </row>
    <row r="414" spans="1:53"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2"/>
    </row>
    <row r="415" spans="1:53"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2"/>
    </row>
    <row r="416" spans="1:53"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2"/>
    </row>
    <row r="417" spans="1:53"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2"/>
    </row>
    <row r="418" spans="1:53"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2"/>
    </row>
    <row r="419" spans="1:53"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2"/>
    </row>
    <row r="420" spans="1:53"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2"/>
    </row>
    <row r="421" spans="1:53"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2"/>
    </row>
    <row r="422" spans="1:53"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2"/>
    </row>
    <row r="423" spans="1:53"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2"/>
    </row>
    <row r="424" spans="1:53"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2"/>
    </row>
    <row r="425" spans="1:53"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2"/>
    </row>
    <row r="426" spans="1:53"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2"/>
    </row>
    <row r="427" spans="1:53"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2"/>
    </row>
    <row r="428" spans="1:53"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2"/>
    </row>
    <row r="429" spans="1:53"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2"/>
    </row>
    <row r="430" spans="1:53"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2"/>
    </row>
    <row r="431" spans="1:53"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2"/>
    </row>
    <row r="432" spans="1:53"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2"/>
    </row>
    <row r="433" spans="1:53"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2"/>
    </row>
    <row r="434" spans="1:53"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2"/>
    </row>
    <row r="435" spans="1:53"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2"/>
    </row>
    <row r="436" spans="1:53"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2"/>
    </row>
    <row r="437" spans="1:53"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2"/>
    </row>
    <row r="438" spans="1:53"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2"/>
    </row>
    <row r="439" spans="1:53"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2"/>
    </row>
    <row r="440" spans="1:53"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2"/>
    </row>
    <row r="441" spans="1:53"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2"/>
    </row>
    <row r="442" spans="1:53"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2"/>
    </row>
    <row r="443" spans="1:53"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2"/>
    </row>
    <row r="444" spans="1:53"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2"/>
    </row>
    <row r="445" spans="1:53"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2"/>
    </row>
    <row r="446" spans="1:53"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2"/>
    </row>
    <row r="447" spans="1:53"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2"/>
    </row>
    <row r="448" spans="1:53"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2"/>
    </row>
    <row r="449" spans="1:53"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2"/>
    </row>
    <row r="450" spans="1:53"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2"/>
    </row>
    <row r="451" spans="1:53"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2"/>
    </row>
    <row r="452" spans="1:53"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2"/>
    </row>
    <row r="453" spans="1:53"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2"/>
    </row>
    <row r="454" spans="1:53"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2"/>
    </row>
    <row r="455" spans="1:53"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2"/>
    </row>
    <row r="456" spans="1:53"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2"/>
    </row>
    <row r="457" spans="1:53"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2"/>
    </row>
    <row r="458" spans="1:53"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2"/>
    </row>
    <row r="459" spans="1:53"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2"/>
    </row>
    <row r="460" spans="1:53"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2"/>
    </row>
    <row r="461" spans="1:53"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2"/>
    </row>
    <row r="462" spans="1:53"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2"/>
    </row>
    <row r="463" spans="1:53"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2"/>
    </row>
    <row r="464" spans="1:53"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2"/>
    </row>
    <row r="465" spans="1:53"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2"/>
    </row>
    <row r="466" spans="1:53"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2"/>
    </row>
    <row r="467" spans="1:53"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2"/>
    </row>
    <row r="468" spans="1:53"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2"/>
    </row>
    <row r="469" spans="1:53"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2"/>
    </row>
    <row r="470" spans="1:53"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2"/>
    </row>
    <row r="471" spans="1:53"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2"/>
    </row>
    <row r="472" spans="1:53"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2"/>
    </row>
    <row r="473" spans="1:53"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2"/>
    </row>
    <row r="474" spans="1:53"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2"/>
    </row>
    <row r="475" spans="1:53"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2"/>
    </row>
    <row r="476" spans="1:53"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2"/>
    </row>
    <row r="477" spans="1:53"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2"/>
    </row>
    <row r="478" spans="1:53"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2"/>
    </row>
    <row r="479" spans="1:53"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2"/>
    </row>
    <row r="480" spans="1:53"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2"/>
    </row>
    <row r="481" spans="1:53"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36"/>
      <c r="BA481" s="12"/>
    </row>
    <row r="482" spans="1:53"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2"/>
    </row>
    <row r="483" spans="1:53"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36"/>
      <c r="BA483" s="12"/>
    </row>
    <row r="484" spans="1:53"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36"/>
      <c r="BA484" s="12"/>
    </row>
    <row r="485" spans="1:53"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36"/>
      <c r="BA485" s="12"/>
    </row>
    <row r="486" spans="1:53"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36"/>
      <c r="BA486" s="12"/>
    </row>
    <row r="487" spans="1:53"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36"/>
      <c r="BA487" s="12"/>
    </row>
    <row r="488" spans="1:53"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36"/>
      <c r="BA488" s="12"/>
    </row>
    <row r="489" spans="1:53"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36"/>
      <c r="BA489" s="12"/>
    </row>
    <row r="490" spans="1:53"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36"/>
      <c r="BA490" s="12"/>
    </row>
    <row r="491" spans="1:53"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36"/>
      <c r="BA491" s="12"/>
    </row>
    <row r="492" spans="1:53"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36"/>
      <c r="BA492" s="12"/>
    </row>
    <row r="493" spans="1:53"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36"/>
      <c r="BA493" s="12"/>
    </row>
    <row r="494" spans="1:53"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2"/>
    </row>
    <row r="495" spans="1:53"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36"/>
      <c r="BA495" s="12"/>
    </row>
    <row r="496" spans="1:53"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36"/>
      <c r="BA496" s="12"/>
    </row>
    <row r="497" spans="1:53"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36"/>
      <c r="BA497" s="12"/>
    </row>
    <row r="498" spans="1:53"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36"/>
      <c r="BA498" s="12"/>
    </row>
    <row r="499" spans="1:53"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36"/>
      <c r="BA499" s="12"/>
    </row>
    <row r="500" spans="1:53"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36"/>
      <c r="BA500" s="12"/>
    </row>
    <row r="501" spans="1:53"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2"/>
    </row>
    <row r="502" spans="1:53"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2"/>
    </row>
    <row r="503" spans="1:53"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2"/>
    </row>
    <row r="504" spans="1:53"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36"/>
      <c r="BA504" s="12"/>
    </row>
    <row r="505" spans="1:53"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36"/>
      <c r="BA505" s="12"/>
    </row>
    <row r="506" spans="1:53"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2"/>
    </row>
    <row r="507" spans="1:53"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36"/>
      <c r="BA507" s="12"/>
    </row>
    <row r="508" spans="1:53"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36"/>
      <c r="BA508" s="12"/>
    </row>
    <row r="509" spans="1:53"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36"/>
      <c r="BA509" s="12"/>
    </row>
    <row r="510" spans="1:53"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2"/>
    </row>
    <row r="511" spans="1:53"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36"/>
      <c r="BA511" s="12"/>
    </row>
    <row r="512" spans="1:53"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36"/>
      <c r="BA512" s="12"/>
    </row>
    <row r="513" spans="1:53"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36"/>
      <c r="BA513" s="12"/>
    </row>
    <row r="514" spans="1:53"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36"/>
      <c r="BA514" s="12"/>
    </row>
    <row r="515" spans="1:53"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36"/>
      <c r="BA515" s="12"/>
    </row>
    <row r="516" spans="1:53"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36"/>
      <c r="BA516" s="12"/>
    </row>
    <row r="517" spans="1:53"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2"/>
    </row>
    <row r="518" spans="1:53"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2"/>
    </row>
    <row r="519" spans="1:53"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2"/>
    </row>
    <row r="520" spans="1:53"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2"/>
    </row>
    <row r="521" spans="1:53"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2"/>
    </row>
    <row r="522" spans="1:53"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2"/>
    </row>
    <row r="523" spans="1:53"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2"/>
    </row>
    <row r="524" spans="1:53"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2"/>
    </row>
    <row r="525" spans="1:53"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2"/>
    </row>
    <row r="526" spans="1:53"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2"/>
    </row>
    <row r="527" spans="1:53"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2"/>
    </row>
    <row r="528" spans="1:53"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2"/>
    </row>
    <row r="529" spans="1:53"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2"/>
    </row>
    <row r="530" spans="1:53"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2"/>
    </row>
    <row r="531" spans="1:53"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2"/>
    </row>
    <row r="532" spans="1:53"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2"/>
    </row>
    <row r="533" spans="1:53"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2"/>
    </row>
    <row r="534" spans="1:53"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2"/>
    </row>
    <row r="535" spans="1:53"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2"/>
    </row>
    <row r="536" spans="1:53"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2"/>
    </row>
    <row r="537" spans="1:53"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2"/>
    </row>
    <row r="538" spans="1:53"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2"/>
    </row>
    <row r="539" spans="1:53"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2"/>
    </row>
    <row r="540" spans="1:53"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2"/>
    </row>
    <row r="541" spans="1:53"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2"/>
    </row>
    <row r="542" spans="1:53"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2"/>
    </row>
    <row r="543" spans="1:53"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2"/>
    </row>
    <row r="544" spans="1:53"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2"/>
    </row>
    <row r="545" spans="1:53"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2"/>
    </row>
    <row r="546" spans="1:53"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2"/>
    </row>
    <row r="547" spans="1:53"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2"/>
    </row>
    <row r="548" spans="1:53"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2"/>
    </row>
    <row r="549" spans="1:53"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2"/>
    </row>
    <row r="550" spans="1:53"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2"/>
    </row>
    <row r="551" spans="1:53"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2"/>
    </row>
    <row r="552" spans="1:53"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2"/>
    </row>
    <row r="553" spans="1:53"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2"/>
    </row>
    <row r="554" spans="1:53"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2"/>
    </row>
    <row r="555" spans="1:53"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2"/>
    </row>
    <row r="556" spans="1:53"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2"/>
    </row>
    <row r="557" spans="1:53"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2"/>
    </row>
    <row r="558" spans="1:53"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2"/>
    </row>
    <row r="559" spans="1:53"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2"/>
    </row>
    <row r="560" spans="1:53"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2"/>
    </row>
    <row r="561" spans="1:53"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2"/>
    </row>
    <row r="562" spans="1:53"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2"/>
    </row>
    <row r="563" spans="1:53"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2"/>
    </row>
    <row r="564" spans="1:53"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2"/>
    </row>
    <row r="565" spans="1:53"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2"/>
    </row>
    <row r="566" spans="1:53"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2"/>
    </row>
    <row r="567" spans="1:53"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2"/>
    </row>
    <row r="568" spans="1:53"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2"/>
    </row>
    <row r="569" spans="1:53"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2"/>
    </row>
    <row r="570" spans="1:53"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2"/>
    </row>
    <row r="571" spans="1:53"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2"/>
    </row>
    <row r="572" spans="1:53"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2"/>
    </row>
    <row r="573" spans="1:53"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2"/>
    </row>
    <row r="574" spans="1:53"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2"/>
    </row>
    <row r="575" spans="1:53"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2"/>
    </row>
    <row r="576" spans="1:53"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2"/>
    </row>
    <row r="577" spans="1:53"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2"/>
    </row>
    <row r="578" spans="1:53"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2"/>
    </row>
    <row r="579" spans="1:53"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2"/>
    </row>
    <row r="580" spans="1:53"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2"/>
    </row>
    <row r="581" spans="1:53"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36"/>
      <c r="BA581" s="12"/>
    </row>
    <row r="582" spans="1:53"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36"/>
      <c r="BA582" s="12"/>
    </row>
    <row r="583" spans="1:53"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36"/>
      <c r="BA583" s="12"/>
    </row>
    <row r="584" spans="1:53"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2"/>
    </row>
    <row r="585" spans="1:53"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2"/>
    </row>
    <row r="586" spans="1:53"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2"/>
    </row>
    <row r="587" spans="1:53"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2"/>
    </row>
    <row r="588" spans="1:53"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2"/>
    </row>
    <row r="589" spans="1:53"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2"/>
    </row>
    <row r="590" spans="1:53"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2"/>
    </row>
    <row r="591" spans="1:53"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2"/>
    </row>
    <row r="592" spans="1:53"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2"/>
    </row>
    <row r="593" spans="1:53"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2"/>
    </row>
    <row r="594" spans="1:53"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2"/>
    </row>
    <row r="595" spans="1:53"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2"/>
    </row>
    <row r="596" spans="1:53"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36"/>
      <c r="BA596" s="12"/>
    </row>
    <row r="597" spans="1:53"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36"/>
      <c r="BA597" s="12"/>
    </row>
    <row r="598" spans="1:53"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36"/>
      <c r="BA598" s="12"/>
    </row>
    <row r="599" spans="1:53"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36"/>
      <c r="BA599" s="12"/>
    </row>
    <row r="600" spans="1:53"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36"/>
      <c r="BA600" s="12"/>
    </row>
    <row r="601" spans="1:53"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36"/>
      <c r="BA601" s="12"/>
    </row>
    <row r="602" spans="1:53"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36"/>
      <c r="BA602" s="12"/>
    </row>
    <row r="603" spans="1:53"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36"/>
      <c r="BA603" s="12"/>
    </row>
    <row r="604" spans="1:53"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36"/>
      <c r="BA604" s="12"/>
    </row>
    <row r="605" spans="1:53"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36"/>
      <c r="BA605" s="12"/>
    </row>
    <row r="606" spans="1:53"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12"/>
    </row>
    <row r="607" spans="1:53"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12"/>
    </row>
    <row r="608" spans="1:53"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2"/>
    </row>
    <row r="609" spans="1:53"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12"/>
    </row>
    <row r="610" spans="1:53"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36"/>
      <c r="BA610" s="12"/>
    </row>
    <row r="611" spans="1:53"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36"/>
      <c r="BA611" s="12"/>
    </row>
    <row r="612" spans="1:53"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36"/>
      <c r="BA612" s="12"/>
    </row>
    <row r="613" spans="1:53"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36"/>
      <c r="BA613" s="12"/>
    </row>
    <row r="614" spans="1:53"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36"/>
      <c r="BA614" s="12"/>
    </row>
    <row r="615" spans="1:53"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36"/>
      <c r="BA615" s="12"/>
    </row>
    <row r="616" spans="1:53"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2"/>
    </row>
    <row r="617" spans="1:53"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2"/>
    </row>
    <row r="618" spans="1:53"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2"/>
    </row>
    <row r="619" spans="1:53"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2"/>
    </row>
    <row r="620" spans="1:53"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2"/>
    </row>
    <row r="621" spans="1:53"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2"/>
    </row>
    <row r="622" spans="1:53"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2"/>
    </row>
    <row r="623" spans="1:53"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2"/>
    </row>
    <row r="624" spans="1:53"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2"/>
    </row>
    <row r="625" spans="1:53"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2"/>
    </row>
    <row r="626" spans="1:53"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2"/>
    </row>
    <row r="627" spans="1:53"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2"/>
    </row>
    <row r="628" spans="1:53"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2"/>
    </row>
    <row r="629" spans="1:53"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36"/>
      <c r="BA629" s="12"/>
    </row>
    <row r="630" spans="1:53"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2"/>
    </row>
    <row r="631" spans="1:53"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2"/>
    </row>
    <row r="632" spans="1:53"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2"/>
    </row>
    <row r="633" spans="1:53"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2"/>
    </row>
    <row r="634" spans="1:53"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2"/>
    </row>
    <row r="635" spans="1:53"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2"/>
    </row>
    <row r="636" spans="1:53"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2"/>
    </row>
    <row r="637" spans="1:53"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2"/>
    </row>
    <row r="638" spans="1:53"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2"/>
    </row>
    <row r="639" spans="1:53"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2"/>
    </row>
    <row r="640" spans="1:53"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2"/>
    </row>
    <row r="641" spans="1:53"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2"/>
    </row>
    <row r="642" spans="1:53"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2"/>
    </row>
    <row r="643" spans="1:53"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2"/>
    </row>
    <row r="644" spans="1:53"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2"/>
    </row>
    <row r="645" spans="1:53"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2"/>
    </row>
    <row r="646" spans="1:53"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2"/>
    </row>
    <row r="647" spans="1:53"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2"/>
    </row>
    <row r="648" spans="1:53"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2"/>
    </row>
    <row r="649" spans="1:53"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36"/>
      <c r="BA649" s="12"/>
    </row>
    <row r="650" spans="1:53"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36"/>
      <c r="BA650" s="12"/>
    </row>
    <row r="651" spans="1:53"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36"/>
      <c r="BA651" s="12"/>
    </row>
    <row r="652" spans="1:53"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36"/>
      <c r="BA652" s="12"/>
    </row>
    <row r="653" spans="1:53"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36"/>
      <c r="BA653" s="12"/>
    </row>
    <row r="654" spans="1:53"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36"/>
      <c r="BA654" s="12"/>
    </row>
    <row r="655" spans="1:53"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36"/>
      <c r="BA655" s="12"/>
    </row>
    <row r="656" spans="1:53"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36"/>
      <c r="BA656" s="12"/>
    </row>
    <row r="657" spans="1:53"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2"/>
    </row>
    <row r="658" spans="1:53"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2"/>
    </row>
    <row r="659" spans="1:53"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2"/>
    </row>
    <row r="660" spans="1:53"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36"/>
      <c r="BA660" s="12"/>
    </row>
    <row r="661" spans="1:53"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2"/>
    </row>
    <row r="662" spans="1:53"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2"/>
    </row>
    <row r="663" spans="1:53"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2"/>
    </row>
    <row r="664" spans="1:53"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2"/>
    </row>
    <row r="665" spans="1:53"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2"/>
    </row>
    <row r="666" spans="1:53"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2"/>
    </row>
    <row r="667" spans="1:53"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2"/>
    </row>
    <row r="668" spans="1:53"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2"/>
    </row>
    <row r="669" spans="1:53"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2"/>
    </row>
    <row r="670" spans="1:53"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2"/>
    </row>
    <row r="671" spans="1:53"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2"/>
    </row>
    <row r="672" spans="1:53"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2"/>
    </row>
    <row r="673" spans="1:53"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2"/>
    </row>
    <row r="674" spans="1:53"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2"/>
    </row>
    <row r="675" spans="1:53"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2"/>
    </row>
    <row r="676" spans="1:53"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2"/>
    </row>
    <row r="677" spans="1:53"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2"/>
    </row>
    <row r="678" spans="1:53"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2"/>
    </row>
    <row r="679" spans="1:53"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2"/>
    </row>
    <row r="680" spans="1:53"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2"/>
    </row>
    <row r="681" spans="1:53"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2"/>
    </row>
    <row r="682" spans="1:53"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2"/>
    </row>
    <row r="683" spans="1:53"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2"/>
    </row>
    <row r="684" spans="1:53"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2"/>
    </row>
    <row r="685" spans="1:53"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2"/>
    </row>
    <row r="686" spans="1:53"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2"/>
    </row>
    <row r="687" spans="1:53"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2"/>
    </row>
    <row r="688" spans="1:53"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2"/>
    </row>
    <row r="689" spans="1:53"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2"/>
    </row>
    <row r="690" spans="1:53"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2"/>
    </row>
    <row r="691" spans="1:53"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2"/>
    </row>
    <row r="692" spans="1:53"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2"/>
    </row>
    <row r="693" spans="1:53"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2"/>
    </row>
    <row r="694" spans="1:53"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2"/>
    </row>
    <row r="695" spans="1:53"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2"/>
    </row>
    <row r="696" spans="1:53"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2"/>
    </row>
    <row r="697" spans="1:53"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2"/>
    </row>
    <row r="698" spans="1:53"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2"/>
    </row>
    <row r="699" spans="1:53"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2"/>
    </row>
    <row r="700" spans="1:53"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2"/>
    </row>
    <row r="701" spans="1:53"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2"/>
    </row>
    <row r="702" spans="1:53"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2"/>
    </row>
    <row r="703" spans="1:53"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2"/>
    </row>
    <row r="704" spans="1:53"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2"/>
    </row>
    <row r="705" spans="1:53"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2"/>
    </row>
    <row r="706" spans="1:53"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2"/>
    </row>
    <row r="707" spans="1:53"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2"/>
    </row>
    <row r="708" spans="1:53"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2"/>
    </row>
    <row r="709" spans="1:53"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2"/>
    </row>
    <row r="710" spans="1:53"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2"/>
    </row>
    <row r="711" spans="1:53"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2"/>
    </row>
    <row r="712" spans="1:53"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2"/>
    </row>
    <row r="713" spans="1:53"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2"/>
    </row>
    <row r="714" spans="1:53"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2"/>
    </row>
    <row r="715" spans="1:53"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2"/>
    </row>
    <row r="716" spans="1:53"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2"/>
    </row>
    <row r="717" spans="1:53"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2"/>
    </row>
    <row r="718" spans="1:53"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2"/>
    </row>
    <row r="719" spans="1:53"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2"/>
    </row>
    <row r="720" spans="1:53"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2"/>
    </row>
    <row r="721" spans="1:53"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2"/>
    </row>
    <row r="722" spans="1:53"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2"/>
    </row>
    <row r="723" spans="1:53"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2"/>
    </row>
    <row r="724" spans="1:53"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2"/>
    </row>
    <row r="725" spans="1:53"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2"/>
    </row>
    <row r="726" spans="1:53"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2"/>
    </row>
    <row r="727" spans="1:53"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2"/>
    </row>
    <row r="728" spans="1:53"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2"/>
    </row>
    <row r="729" spans="1:53"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2"/>
    </row>
    <row r="730" spans="1:53"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2"/>
    </row>
    <row r="731" spans="1:53"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2"/>
    </row>
    <row r="732" spans="1:53"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2"/>
    </row>
    <row r="733" spans="1:53"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2"/>
    </row>
    <row r="734" spans="1:53"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2"/>
    </row>
    <row r="735" spans="1:53"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2"/>
    </row>
    <row r="736" spans="1:53"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2"/>
    </row>
    <row r="737" spans="1:53"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2"/>
    </row>
    <row r="738" spans="1:53"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2"/>
    </row>
    <row r="739" spans="1:53"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2"/>
    </row>
    <row r="740" spans="1:53"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2"/>
    </row>
    <row r="741" spans="1:53"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2"/>
    </row>
    <row r="742" spans="1:53"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2"/>
    </row>
    <row r="743" spans="1:53"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2"/>
    </row>
    <row r="744" spans="1:53"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2"/>
    </row>
    <row r="745" spans="1:53"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2"/>
    </row>
    <row r="746" spans="1:53"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2"/>
    </row>
    <row r="747" spans="1:53"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2"/>
    </row>
    <row r="748" spans="1:53"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2"/>
    </row>
    <row r="749" spans="1:53"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2"/>
    </row>
    <row r="750" spans="1:53"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2"/>
    </row>
    <row r="751" spans="1:53"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2"/>
    </row>
    <row r="752" spans="1:53"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2"/>
    </row>
    <row r="753" spans="1:53"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2"/>
    </row>
    <row r="754" spans="1:53"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2"/>
    </row>
    <row r="755" spans="1:53"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2"/>
    </row>
    <row r="756" spans="1:53"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2"/>
    </row>
    <row r="757" spans="1:53"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2"/>
    </row>
    <row r="758" spans="1:53"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2"/>
    </row>
    <row r="759" spans="1:53"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2"/>
    </row>
    <row r="760" spans="1:53"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2"/>
    </row>
    <row r="761" spans="1:53"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2"/>
    </row>
    <row r="762" spans="1:53"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2"/>
    </row>
    <row r="763" spans="1:53"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2"/>
    </row>
    <row r="764" spans="1:53"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2"/>
    </row>
    <row r="765" spans="1:53"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2"/>
    </row>
    <row r="766" spans="1:53"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2"/>
    </row>
    <row r="767" spans="1:53"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2"/>
    </row>
    <row r="768" spans="1:53"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2"/>
    </row>
    <row r="769" spans="1:53"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2"/>
    </row>
    <row r="770" spans="1:53"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2"/>
    </row>
    <row r="771" spans="1:53"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2"/>
    </row>
    <row r="772" spans="1:53"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2"/>
    </row>
    <row r="773" spans="1:53"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2"/>
    </row>
    <row r="774" spans="1:53"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2"/>
    </row>
    <row r="775" spans="1:53"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2"/>
    </row>
    <row r="776" spans="1:53"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2"/>
    </row>
    <row r="777" spans="1:53"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2"/>
    </row>
    <row r="778" spans="1:53"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2"/>
    </row>
    <row r="779" spans="1:53"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2"/>
    </row>
    <row r="780" spans="1:53"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2"/>
    </row>
    <row r="781" spans="1:53"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2"/>
    </row>
    <row r="782" spans="1:53"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2"/>
    </row>
    <row r="783" spans="1:53"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2"/>
    </row>
    <row r="784" spans="1:53"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2"/>
    </row>
    <row r="785" spans="1:53"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2"/>
    </row>
    <row r="786" spans="1:53"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2"/>
    </row>
    <row r="787" spans="1:53"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2"/>
    </row>
    <row r="788" spans="1:53"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2"/>
    </row>
    <row r="789" spans="1:53"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2"/>
    </row>
    <row r="790" spans="1:53"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2"/>
    </row>
    <row r="791" spans="1:53"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2"/>
    </row>
    <row r="792" spans="1:53"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2"/>
    </row>
    <row r="793" spans="1:53"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2"/>
    </row>
    <row r="794" spans="1:53"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2"/>
    </row>
    <row r="795" spans="1:53"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2"/>
    </row>
    <row r="796" spans="1:53"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2"/>
    </row>
    <row r="797" spans="1:53"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2"/>
    </row>
    <row r="798" spans="1:53"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2"/>
    </row>
    <row r="799" spans="1:53"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2"/>
    </row>
    <row r="800" spans="1:53"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2"/>
    </row>
    <row r="801" spans="1:53"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2"/>
    </row>
    <row r="802" spans="1:53"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2"/>
    </row>
    <row r="803" spans="1:53"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2"/>
    </row>
    <row r="804" spans="1:53"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2"/>
    </row>
    <row r="805" spans="1:53"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2"/>
    </row>
    <row r="806" spans="1:53"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2"/>
    </row>
    <row r="807" spans="1:53"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2"/>
    </row>
    <row r="808" spans="1:53"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2"/>
    </row>
    <row r="809" spans="1:53"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2"/>
    </row>
    <row r="810" spans="1:53"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2"/>
    </row>
    <row r="811" spans="1:53"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2"/>
    </row>
    <row r="812" spans="1:53"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2"/>
    </row>
    <row r="813" spans="1:53"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2"/>
    </row>
    <row r="814" spans="1:53"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2"/>
    </row>
    <row r="815" spans="1:53"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2"/>
    </row>
    <row r="816" spans="1:53"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2"/>
    </row>
    <row r="817" spans="1:53"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2"/>
    </row>
    <row r="818" spans="1:53"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2"/>
    </row>
    <row r="819" spans="1:53"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2"/>
    </row>
    <row r="820" spans="1:53"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2"/>
    </row>
    <row r="821" spans="1:53"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2"/>
    </row>
    <row r="822" spans="1:53"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2"/>
    </row>
    <row r="823" spans="1:53"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2"/>
    </row>
    <row r="824" spans="1:53"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2"/>
    </row>
    <row r="825" spans="1:53"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2"/>
    </row>
    <row r="826" spans="1:53"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2"/>
    </row>
    <row r="827" spans="1:53"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2"/>
    </row>
    <row r="828" spans="1:53"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2"/>
    </row>
    <row r="829" spans="1:53"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2"/>
    </row>
    <row r="830" spans="1:53"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2"/>
    </row>
    <row r="831" spans="1:53"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2"/>
    </row>
    <row r="832" spans="1:53"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2"/>
    </row>
    <row r="833" spans="1:53"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2"/>
    </row>
    <row r="834" spans="1:53"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2"/>
    </row>
    <row r="835" spans="1:53"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2"/>
    </row>
    <row r="836" spans="1:53"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2"/>
    </row>
    <row r="837" spans="1:53"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2"/>
    </row>
    <row r="838" spans="1:53"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2"/>
    </row>
    <row r="839" spans="1:53"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2"/>
    </row>
    <row r="840" spans="1:53"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2"/>
    </row>
    <row r="841" spans="1:53"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2"/>
    </row>
    <row r="842" spans="1:53"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2"/>
    </row>
    <row r="843" spans="1:53"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2"/>
    </row>
    <row r="844" spans="1:53"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2"/>
    </row>
    <row r="845" spans="1:53"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2"/>
    </row>
    <row r="846" spans="1:53"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2"/>
    </row>
    <row r="847" spans="1:53"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2"/>
    </row>
    <row r="848" spans="1:53"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2"/>
    </row>
    <row r="849" spans="1:53"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2"/>
    </row>
    <row r="850" spans="1:53"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2"/>
    </row>
    <row r="851" spans="1:53"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2"/>
    </row>
    <row r="852" spans="1:53"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2"/>
    </row>
    <row r="853" spans="1:53"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2"/>
    </row>
    <row r="854" spans="1:53"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2"/>
    </row>
    <row r="855" spans="1:53"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2"/>
    </row>
    <row r="856" spans="1:53"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2"/>
    </row>
    <row r="857" spans="1:53"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2"/>
    </row>
    <row r="858" spans="1:53"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2"/>
    </row>
    <row r="859" spans="1:53"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2"/>
    </row>
    <row r="860" spans="1:53"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2"/>
    </row>
    <row r="861" spans="1:53"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2"/>
    </row>
    <row r="862" spans="1:53"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2"/>
    </row>
    <row r="863" spans="1:53"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2"/>
    </row>
    <row r="864" spans="1:53"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2"/>
    </row>
    <row r="865" spans="1:53"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2"/>
    </row>
    <row r="866" spans="1:53"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2"/>
    </row>
    <row r="867" spans="1:53"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2"/>
    </row>
    <row r="868" spans="1:53"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2"/>
    </row>
    <row r="869" spans="1:53"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2"/>
    </row>
    <row r="870" spans="1:53"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2"/>
    </row>
    <row r="871" spans="1:53"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2"/>
    </row>
    <row r="872" spans="1:53"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2"/>
    </row>
    <row r="873" spans="1:53"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2"/>
    </row>
    <row r="874" spans="1:53"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2"/>
    </row>
    <row r="875" spans="1:53"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2"/>
    </row>
    <row r="876" spans="1:53"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2"/>
    </row>
    <row r="877" spans="1:53"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2"/>
    </row>
    <row r="878" spans="1:53"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2"/>
    </row>
    <row r="879" spans="1:53"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2"/>
    </row>
    <row r="880" spans="1:53"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2"/>
    </row>
    <row r="881" spans="1:53"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2"/>
    </row>
    <row r="882" spans="1:53"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2"/>
    </row>
    <row r="883" spans="1:53"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2"/>
    </row>
    <row r="884" spans="1:53"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2"/>
    </row>
    <row r="885" spans="1:53"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2"/>
    </row>
    <row r="886" spans="1:53"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2"/>
    </row>
    <row r="887" spans="1:53"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2"/>
    </row>
    <row r="888" spans="1:53"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2"/>
    </row>
    <row r="889" spans="1:53"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2"/>
    </row>
    <row r="890" spans="1:53"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2"/>
    </row>
    <row r="891" spans="1:53"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2"/>
    </row>
    <row r="892" spans="1:53"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2"/>
    </row>
    <row r="893" spans="1:53"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2"/>
    </row>
    <row r="894" spans="1:53"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2"/>
    </row>
    <row r="895" spans="1:53"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2"/>
    </row>
    <row r="896" spans="1:53"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2"/>
    </row>
    <row r="897" spans="1:53"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2"/>
    </row>
    <row r="898" spans="1:53"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2"/>
    </row>
    <row r="899" spans="1:53"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2"/>
    </row>
    <row r="900" spans="1:53"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2"/>
    </row>
    <row r="901" spans="1:53"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2"/>
    </row>
    <row r="902" spans="1:53"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2"/>
    </row>
    <row r="903" spans="1:53"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2"/>
    </row>
    <row r="904" spans="1:53"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2"/>
    </row>
    <row r="905" spans="1:53"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2"/>
    </row>
    <row r="906" spans="1:53"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2"/>
    </row>
    <row r="907" spans="1:53"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2"/>
    </row>
    <row r="908" spans="1:53"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2"/>
    </row>
    <row r="909" spans="1:53"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2"/>
    </row>
    <row r="910" spans="1:53"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2"/>
    </row>
    <row r="911" spans="1:53"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2"/>
    </row>
    <row r="912" spans="1:53"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2"/>
    </row>
    <row r="913" spans="1:53"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2"/>
    </row>
    <row r="914" spans="1:53"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2"/>
    </row>
    <row r="915" spans="1:53"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2"/>
    </row>
    <row r="916" spans="1:53"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2"/>
    </row>
    <row r="917" spans="1:53"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2"/>
    </row>
    <row r="918" spans="1:53"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2"/>
    </row>
    <row r="919" spans="1:53"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2"/>
    </row>
    <row r="920" spans="1:53"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2"/>
    </row>
    <row r="921" spans="1:53"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2"/>
    </row>
    <row r="922" spans="1:53"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2"/>
    </row>
    <row r="923" spans="1:53"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2"/>
    </row>
    <row r="924" spans="1:53"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2"/>
    </row>
    <row r="925" spans="1:53"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2"/>
    </row>
    <row r="926" spans="1:53"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2"/>
    </row>
    <row r="927" spans="1:53"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2"/>
    </row>
    <row r="928" spans="1:53"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2"/>
    </row>
    <row r="929" spans="1:53"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2"/>
    </row>
    <row r="930" spans="1:53"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2"/>
    </row>
    <row r="931" spans="1:53"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2"/>
    </row>
    <row r="932" spans="1:53"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2"/>
    </row>
    <row r="933" spans="1:53"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2"/>
    </row>
    <row r="934" spans="1:53"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2"/>
    </row>
    <row r="935" spans="1:53"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2"/>
    </row>
    <row r="936" spans="1:53"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2"/>
    </row>
    <row r="937" spans="1:53"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2"/>
    </row>
    <row r="938" spans="1:53"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2"/>
    </row>
    <row r="939" spans="1:53"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2"/>
    </row>
    <row r="940" spans="1:53"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2"/>
    </row>
    <row r="941" spans="1:53"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2"/>
    </row>
    <row r="942" spans="1:53"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2"/>
    </row>
    <row r="943" spans="1:53"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2"/>
    </row>
    <row r="944" spans="1:53"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2"/>
    </row>
    <row r="945" spans="1:53"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2"/>
    </row>
    <row r="946" spans="1:53"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2"/>
    </row>
    <row r="947" spans="1:53"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2"/>
    </row>
    <row r="948" spans="1:53"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2"/>
    </row>
    <row r="949" spans="1:53"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2"/>
    </row>
    <row r="950" spans="1:53"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2"/>
    </row>
    <row r="951" spans="1:53"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2"/>
    </row>
    <row r="952" spans="1:53"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2"/>
    </row>
    <row r="953" spans="1:53"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2"/>
    </row>
    <row r="954" spans="1:53"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2"/>
    </row>
    <row r="955" spans="1:53"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2"/>
    </row>
    <row r="956" spans="1:53"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2"/>
    </row>
    <row r="957" spans="1:53"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2"/>
    </row>
    <row r="958" spans="1:53"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2"/>
    </row>
    <row r="959" spans="1:53"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2"/>
    </row>
    <row r="960" spans="1:53"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2"/>
    </row>
    <row r="961" spans="1:53"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2"/>
    </row>
    <row r="962" spans="1:53"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2"/>
    </row>
    <row r="963" spans="1:53"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2"/>
    </row>
    <row r="964" spans="1:53"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2"/>
    </row>
    <row r="965" spans="1:53"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2"/>
    </row>
    <row r="966" spans="1:53"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2"/>
    </row>
    <row r="967" spans="1:53"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2"/>
    </row>
    <row r="968" spans="1:53"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2"/>
    </row>
    <row r="969" spans="1:53"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2"/>
    </row>
    <row r="970" spans="1:53"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2"/>
    </row>
    <row r="971" spans="1:53"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2"/>
    </row>
    <row r="972" spans="1:53"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2"/>
    </row>
    <row r="973" spans="1:53"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2"/>
    </row>
    <row r="974" spans="1:53"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2"/>
    </row>
    <row r="975" spans="1:53"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2"/>
    </row>
    <row r="976" spans="1:53"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2"/>
    </row>
    <row r="977" spans="1:53"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2"/>
    </row>
    <row r="978" spans="1:53"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2"/>
    </row>
    <row r="979" spans="1:53"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2"/>
    </row>
    <row r="980" spans="1:53"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2"/>
    </row>
    <row r="981" spans="1:53"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2"/>
    </row>
    <row r="982" spans="1:53"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2"/>
    </row>
    <row r="983" spans="1:53"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2"/>
    </row>
    <row r="984" spans="1:53"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2"/>
    </row>
    <row r="985" spans="1:53"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2"/>
    </row>
    <row r="986" spans="1:53"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2"/>
    </row>
    <row r="987" spans="1:53"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2"/>
    </row>
    <row r="988" spans="1:53"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2"/>
    </row>
    <row r="989" spans="1:53"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2"/>
    </row>
    <row r="990" spans="1:53"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2"/>
    </row>
    <row r="991" spans="1:53"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2"/>
    </row>
    <row r="992" spans="1:53"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2"/>
    </row>
    <row r="993" spans="1:53"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2"/>
    </row>
    <row r="994" spans="1:53"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2"/>
    </row>
    <row r="995" spans="1:53"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2"/>
    </row>
    <row r="996" spans="1:53"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2"/>
    </row>
    <row r="997" spans="1:53"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2"/>
    </row>
    <row r="998" spans="1:53"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2"/>
    </row>
    <row r="999" spans="1:53"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2"/>
    </row>
    <row r="1000" spans="1:53"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2"/>
    </row>
    <row r="1001" spans="1:53"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2"/>
    </row>
    <row r="1002" spans="1:53"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2"/>
    </row>
    <row r="1003" spans="1:53"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2"/>
    </row>
    <row r="1004" spans="1:53"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2"/>
    </row>
    <row r="1005" spans="1:53"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2"/>
    </row>
    <row r="1006" spans="1:53"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2"/>
    </row>
    <row r="1007" spans="1:53"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2"/>
    </row>
    <row r="1008" spans="1:53"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2"/>
    </row>
    <row r="1009" spans="1:53"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2"/>
    </row>
    <row r="1010" spans="1:53"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2"/>
    </row>
    <row r="1011" spans="1:53"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2"/>
    </row>
    <row r="1012" spans="1:53"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2"/>
    </row>
    <row r="1013" spans="1:53"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2"/>
    </row>
    <row r="1014" spans="1:53"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2"/>
    </row>
    <row r="1015" spans="1:53"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2"/>
    </row>
    <row r="1016" spans="1:53"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2"/>
    </row>
    <row r="1017" spans="1:53"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2"/>
    </row>
    <row r="1018" spans="1:53"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2"/>
    </row>
    <row r="1019" spans="1:53"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2"/>
    </row>
    <row r="1020" spans="1:53"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2"/>
    </row>
    <row r="1021" spans="1:53"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2"/>
    </row>
    <row r="1022" spans="1:53"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2"/>
    </row>
    <row r="1023" spans="1:53"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2"/>
    </row>
    <row r="1024" spans="1:53"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2"/>
    </row>
    <row r="1025" spans="1:53"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2"/>
    </row>
    <row r="1026" spans="1:53"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2"/>
    </row>
    <row r="1027" spans="1:53"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2"/>
    </row>
    <row r="1028" spans="1:53"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2"/>
    </row>
    <row r="1029" spans="1:53"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2"/>
    </row>
    <row r="1030" spans="1:53"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2"/>
    </row>
    <row r="1031" spans="1:53"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2"/>
    </row>
    <row r="1032" spans="1:53"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2"/>
    </row>
    <row r="1033" spans="1:53"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2"/>
    </row>
    <row r="1034" spans="1:53"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2"/>
    </row>
    <row r="1035" spans="1:53"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2"/>
    </row>
    <row r="1036" spans="1:53"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2"/>
    </row>
    <row r="1037" spans="1:53"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2"/>
    </row>
    <row r="1038" spans="1:53"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2"/>
    </row>
    <row r="1039" spans="1:53"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2"/>
    </row>
    <row r="1040" spans="1:53"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2"/>
    </row>
    <row r="1041" spans="1:53"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2"/>
    </row>
    <row r="1042" spans="1:53"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2"/>
    </row>
    <row r="1043" spans="1:53"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2"/>
    </row>
    <row r="1044" spans="1:53"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2"/>
    </row>
    <row r="1045" spans="1:53"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2"/>
    </row>
    <row r="1046" spans="1:53"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2"/>
    </row>
    <row r="1047" spans="1:53"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2"/>
    </row>
    <row r="1048" spans="1:53"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2"/>
    </row>
    <row r="1049" spans="1:53"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2"/>
    </row>
    <row r="1050" spans="1:53"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2"/>
    </row>
    <row r="1051" spans="1:53"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2"/>
    </row>
    <row r="1052" spans="1:53"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2"/>
    </row>
    <row r="1053" spans="1:53"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2"/>
    </row>
    <row r="1054" spans="1:53"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2"/>
    </row>
    <row r="1055" spans="1:53"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2"/>
    </row>
    <row r="1056" spans="1:53"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37"/>
      <c r="BA1056" s="12"/>
    </row>
    <row r="1057" spans="1:53"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37"/>
      <c r="BA1057" s="12"/>
    </row>
    <row r="1058" spans="1:53"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37"/>
      <c r="BA1058" s="12"/>
    </row>
    <row r="1059" spans="1:53"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37"/>
      <c r="BA1059" s="12"/>
    </row>
    <row r="1060" spans="1:53"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37"/>
      <c r="BA1060" s="12"/>
    </row>
    <row r="1061" spans="1:53"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37"/>
      <c r="BA1061" s="12"/>
    </row>
    <row r="1062" spans="1:53"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37"/>
      <c r="BA1062" s="12"/>
    </row>
    <row r="1063" spans="1:53"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37"/>
      <c r="BA1063" s="12"/>
    </row>
    <row r="1064" spans="1:53"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37"/>
      <c r="BA1064" s="12"/>
    </row>
    <row r="1065" spans="1:53"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37"/>
      <c r="BA1065" s="12"/>
    </row>
    <row r="1066" spans="1:53"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37"/>
      <c r="BA1066" s="12"/>
    </row>
    <row r="1067" spans="1:53"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37"/>
      <c r="BA1067" s="12"/>
    </row>
    <row r="1068" spans="1:53"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2"/>
    </row>
    <row r="1069" spans="1:53"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2"/>
    </row>
    <row r="1070" spans="1:53"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2"/>
    </row>
    <row r="1071" spans="1:53"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2"/>
    </row>
    <row r="1072" spans="1:53"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2"/>
    </row>
    <row r="1073" spans="1:53"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2"/>
    </row>
    <row r="1074" spans="1:53"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37"/>
      <c r="BA1074" s="12"/>
    </row>
    <row r="1075" spans="1:53"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37"/>
      <c r="BA1075" s="12"/>
    </row>
    <row r="1076" spans="1:53"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2"/>
    </row>
    <row r="1077" spans="1:53"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2"/>
    </row>
    <row r="1078" spans="1:53"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2"/>
    </row>
    <row r="1079" spans="1:53"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2"/>
    </row>
    <row r="1080" spans="1:53"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2"/>
    </row>
    <row r="1081" spans="1:53"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2"/>
    </row>
    <row r="1082" spans="1:53"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2"/>
    </row>
    <row r="1083" spans="1:53"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37"/>
      <c r="BA1083" s="12"/>
    </row>
    <row r="1084" spans="1:53"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37"/>
      <c r="BA1084" s="12"/>
    </row>
    <row r="1085" spans="1:53"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37"/>
      <c r="BA1085" s="12"/>
    </row>
    <row r="1086" spans="1:53"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37"/>
      <c r="BA1086" s="12"/>
    </row>
    <row r="1087" spans="1:53"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37"/>
      <c r="BA1087" s="12"/>
    </row>
    <row r="1088" spans="1:53"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37"/>
      <c r="BA1088" s="12"/>
    </row>
    <row r="1089" spans="1:53"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37"/>
      <c r="BA1089" s="12"/>
    </row>
    <row r="1090" spans="1:53"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37"/>
      <c r="BA1090" s="12"/>
    </row>
    <row r="1091" spans="1:53"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37"/>
      <c r="BA1091" s="12"/>
    </row>
    <row r="1092" spans="1:53"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37"/>
      <c r="BA1092" s="12"/>
    </row>
    <row r="1093" spans="1:53"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37"/>
      <c r="BA1093" s="12"/>
    </row>
    <row r="1094" spans="1:53"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37"/>
      <c r="BA1094" s="12"/>
    </row>
    <row r="1095" spans="1:53"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37"/>
      <c r="BA1095" s="12"/>
    </row>
    <row r="1096" spans="1:53"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37"/>
      <c r="BA1096" s="12"/>
    </row>
    <row r="1097" spans="1:53"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37"/>
      <c r="BA1097" s="12"/>
    </row>
    <row r="1098" spans="1:53"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37"/>
      <c r="BA1098" s="12"/>
    </row>
    <row r="1099" spans="1:53"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37"/>
      <c r="BA1099" s="12"/>
    </row>
    <row r="1100" spans="1:53"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37"/>
      <c r="BA1100" s="12"/>
    </row>
    <row r="1101" spans="1:53"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37"/>
      <c r="BA1101" s="12"/>
    </row>
    <row r="1102" spans="1:53"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37"/>
      <c r="BA1102" s="12"/>
    </row>
    <row r="1103" spans="1:53"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37"/>
      <c r="BA1103" s="12"/>
    </row>
    <row r="1104" spans="1:53"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37"/>
      <c r="BA1104" s="12"/>
    </row>
    <row r="1105" spans="1:53"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37"/>
      <c r="BA1105" s="12"/>
    </row>
    <row r="1106" spans="1:53"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37"/>
      <c r="BA1106" s="12"/>
    </row>
    <row r="1107" spans="1:53"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37"/>
      <c r="BA1107" s="12"/>
    </row>
    <row r="1108" spans="1:53"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37"/>
      <c r="BA1108" s="12"/>
    </row>
    <row r="1109" spans="1:53"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37"/>
      <c r="BA1109" s="12"/>
    </row>
    <row r="1110" spans="1:53"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37"/>
      <c r="BA1110" s="12"/>
    </row>
    <row r="1111" spans="1:53"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37"/>
      <c r="BA1111" s="12"/>
    </row>
    <row r="1112" spans="1:53"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37"/>
      <c r="BA1112" s="12"/>
    </row>
    <row r="1113" spans="1:53"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37"/>
      <c r="BA1113" s="12"/>
    </row>
    <row r="1114" spans="1:53"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37"/>
      <c r="BA1114" s="12"/>
    </row>
    <row r="1115" spans="1:53"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37"/>
      <c r="BA1115" s="12"/>
    </row>
    <row r="1116" spans="1:53"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37"/>
      <c r="BA1116" s="12"/>
    </row>
    <row r="1117" spans="1:53"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37"/>
      <c r="BA1117" s="12"/>
    </row>
    <row r="1118" spans="1:53"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37"/>
      <c r="BA1118" s="12"/>
    </row>
    <row r="1119" spans="1:53"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37"/>
      <c r="BA1119" s="12"/>
    </row>
    <row r="1120" spans="1:53"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37"/>
      <c r="BA1120" s="12"/>
    </row>
    <row r="1121" spans="1:53"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37"/>
      <c r="BA1121" s="12"/>
    </row>
    <row r="1122" spans="1:53"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37"/>
      <c r="BA1122" s="12"/>
    </row>
    <row r="1123" spans="1:53"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37"/>
      <c r="BA1123" s="12"/>
    </row>
    <row r="1124" spans="1:53"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37"/>
      <c r="BA1124" s="12"/>
    </row>
    <row r="1125" spans="1:53"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37"/>
      <c r="BA1125" s="12"/>
    </row>
    <row r="1126" spans="1:53"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2"/>
    </row>
    <row r="1127" spans="1:53"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2"/>
    </row>
    <row r="1128" spans="1:53"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2"/>
    </row>
    <row r="1129" spans="1:53"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2"/>
    </row>
    <row r="1130" spans="1:53"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2"/>
    </row>
    <row r="1131" spans="1:53"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2"/>
    </row>
    <row r="1132" spans="1:53"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2"/>
    </row>
    <row r="1133" spans="1:53"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2"/>
    </row>
    <row r="1134" spans="1:53"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2"/>
    </row>
    <row r="1135" spans="1:53"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2"/>
    </row>
    <row r="1136" spans="1:53"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2"/>
    </row>
    <row r="1137" spans="1:53"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2"/>
    </row>
    <row r="1138" spans="1:53"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2"/>
    </row>
    <row r="1139" spans="1:53"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2"/>
    </row>
    <row r="1140" spans="1:53"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2"/>
    </row>
    <row r="1141" spans="1:53"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2"/>
    </row>
    <row r="1142" spans="1:53"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2"/>
    </row>
    <row r="1143" spans="1:53"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2"/>
    </row>
    <row r="1144" spans="1:53"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2"/>
    </row>
    <row r="1145" spans="1:53"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2"/>
    </row>
    <row r="1146" spans="1:53"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2"/>
    </row>
    <row r="1147" spans="1:53"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2"/>
    </row>
    <row r="1148" spans="1:53"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2"/>
    </row>
    <row r="1149" spans="1:53"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2"/>
    </row>
    <row r="1150" spans="1:53"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2"/>
    </row>
    <row r="1151" spans="1:53"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2"/>
    </row>
    <row r="1152" spans="1:53"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2"/>
    </row>
    <row r="1153" spans="1:53"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2"/>
    </row>
    <row r="1154" spans="1:53"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2"/>
    </row>
    <row r="1155" spans="1:53"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2"/>
    </row>
    <row r="1156" spans="1:53"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2"/>
    </row>
    <row r="1157" spans="1:53"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2"/>
    </row>
    <row r="1158" spans="1:53"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2"/>
    </row>
    <row r="1159" spans="1:53"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2"/>
    </row>
    <row r="1160" spans="1:53"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2"/>
    </row>
    <row r="1161" spans="1:53"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2"/>
    </row>
    <row r="1162" spans="1:53"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2"/>
    </row>
    <row r="1163" spans="1:53"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2"/>
    </row>
    <row r="1164" spans="1:53"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2"/>
    </row>
    <row r="1165" spans="1:53"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2"/>
    </row>
    <row r="1166" spans="1:53"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2"/>
    </row>
    <row r="1167" spans="1:53"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2"/>
    </row>
    <row r="1168" spans="1:53"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2"/>
    </row>
    <row r="1169" spans="1:53"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2"/>
    </row>
    <row r="1170" spans="1:53"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2"/>
    </row>
    <row r="1171" spans="1:53"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2"/>
    </row>
    <row r="1172" spans="1:53"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2"/>
    </row>
    <row r="1173" spans="1:53"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2"/>
    </row>
    <row r="1174" spans="1:53"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2"/>
    </row>
    <row r="1175" spans="1:53"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2"/>
    </row>
    <row r="1176" spans="1:53"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2"/>
    </row>
    <row r="1177" spans="1:53"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2"/>
    </row>
    <row r="1178" spans="1:53"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2"/>
    </row>
    <row r="1179" spans="1:53"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2"/>
    </row>
    <row r="1180" spans="1:53"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2"/>
    </row>
    <row r="1181" spans="1:53"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2"/>
    </row>
    <row r="1182" spans="1:53"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37"/>
      <c r="BA1182" s="12"/>
    </row>
    <row r="1183" spans="1:53"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37"/>
      <c r="BA1183" s="12"/>
    </row>
    <row r="1184" spans="1:53"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37"/>
      <c r="BA1184" s="12"/>
    </row>
    <row r="1185" spans="1:53"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2"/>
    </row>
    <row r="1186" spans="1:53"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37"/>
      <c r="BA1186" s="12"/>
    </row>
    <row r="1187" spans="1:53"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37"/>
      <c r="BA1187" s="12"/>
    </row>
    <row r="1188" spans="1:53"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37"/>
      <c r="BA1188" s="12"/>
    </row>
    <row r="1189" spans="1:53"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37"/>
      <c r="BA1189" s="12"/>
    </row>
    <row r="1190" spans="1:53"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37"/>
      <c r="BA1190" s="12"/>
    </row>
    <row r="1191" spans="1:53"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37"/>
      <c r="BA1191" s="12"/>
    </row>
    <row r="1192" spans="1:53"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37"/>
      <c r="BA1192" s="12"/>
    </row>
    <row r="1193" spans="1:53"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37"/>
      <c r="BA1193" s="12"/>
    </row>
    <row r="1194" spans="1:53"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37"/>
      <c r="BA1194" s="12"/>
    </row>
    <row r="1195" spans="1:53"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37"/>
      <c r="BA1195" s="12"/>
    </row>
    <row r="1196" spans="1:53"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37"/>
      <c r="BA1196" s="12"/>
    </row>
    <row r="1197" spans="1:53"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37"/>
      <c r="BA1197" s="12"/>
    </row>
    <row r="1198" spans="1:53"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37"/>
      <c r="BA1198" s="12"/>
    </row>
    <row r="1199" spans="1:53"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37"/>
      <c r="BA1199" s="12"/>
    </row>
    <row r="1200" spans="1:53"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37"/>
      <c r="BA1200" s="12"/>
    </row>
    <row r="1201" spans="1:53"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37"/>
      <c r="BA1201" s="12"/>
    </row>
    <row r="1202" spans="1:53"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37"/>
      <c r="BA1202" s="12"/>
    </row>
    <row r="1203" spans="1:53"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37"/>
      <c r="BA1203" s="12"/>
    </row>
    <row r="1204" spans="1:53"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37"/>
      <c r="BA1204" s="12"/>
    </row>
    <row r="1205" spans="1:53"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37"/>
      <c r="BA1205" s="12"/>
    </row>
    <row r="1206" spans="1:53"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37"/>
      <c r="BA1206" s="12"/>
    </row>
    <row r="1207" spans="1:53"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37"/>
      <c r="BA1207" s="12"/>
    </row>
    <row r="1208" spans="1:53"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37"/>
      <c r="BA1208" s="12"/>
    </row>
    <row r="1209" spans="1:53"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37"/>
      <c r="BA1209" s="12"/>
    </row>
    <row r="1210" spans="1:53"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37"/>
      <c r="BA1210" s="12"/>
    </row>
    <row r="1211" spans="1:53"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37"/>
      <c r="BA1211" s="12"/>
    </row>
    <row r="1212" spans="1:53"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37"/>
      <c r="BA1212" s="12"/>
    </row>
    <row r="1213" spans="1:53"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37"/>
      <c r="BA1213" s="12"/>
    </row>
    <row r="1214" spans="1:53"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37"/>
      <c r="BA1214" s="12"/>
    </row>
    <row r="1215" spans="1:53"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37"/>
      <c r="BA1215" s="12"/>
    </row>
    <row r="1216" spans="1:53"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37"/>
      <c r="BA1216" s="12"/>
    </row>
    <row r="1217" spans="1:53"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37"/>
      <c r="BA1217" s="12"/>
    </row>
    <row r="1218" spans="1:53"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37"/>
      <c r="BA1218" s="12"/>
    </row>
    <row r="1219" spans="1:53"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37"/>
      <c r="BA1219" s="12"/>
    </row>
    <row r="1220" spans="1:53"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37"/>
      <c r="BA1220" s="12"/>
    </row>
    <row r="1221" spans="1:53"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37"/>
      <c r="BA1221" s="12"/>
    </row>
    <row r="1222" spans="1:53"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37"/>
      <c r="BA1222" s="12"/>
    </row>
    <row r="1223" spans="1:53"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37"/>
      <c r="BA1223" s="12"/>
    </row>
    <row r="1224" spans="1:53"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37"/>
      <c r="BA1224" s="12"/>
    </row>
    <row r="1225" spans="1:53"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37"/>
      <c r="BA1225" s="12"/>
    </row>
    <row r="1226" spans="1:53"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37"/>
      <c r="BA1226" s="12"/>
    </row>
    <row r="1227" spans="1:53"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37"/>
      <c r="BA1227" s="12"/>
    </row>
    <row r="1228" spans="1:53"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37"/>
      <c r="BA1228" s="12"/>
    </row>
    <row r="1229" spans="1:53"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37"/>
      <c r="BA1229" s="12"/>
    </row>
    <row r="1230" spans="1:53"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37"/>
      <c r="BA1230" s="12"/>
    </row>
    <row r="1231" spans="1:53"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37"/>
      <c r="BA1231" s="12"/>
    </row>
    <row r="1232" spans="1:53"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37"/>
      <c r="BA1232" s="12"/>
    </row>
    <row r="1233" spans="1:53"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37"/>
      <c r="BA1233" s="12"/>
    </row>
    <row r="1234" spans="1:53"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37"/>
      <c r="BA1234" s="12"/>
    </row>
    <row r="1235" spans="1:53"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37"/>
      <c r="BA1235" s="12"/>
    </row>
    <row r="1236" spans="1:53"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37"/>
      <c r="BA1236" s="12"/>
    </row>
    <row r="1237" spans="1:53"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37"/>
      <c r="BA1237" s="12"/>
    </row>
    <row r="1238" spans="1:53"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37"/>
      <c r="BA1238" s="12"/>
    </row>
    <row r="1239" spans="1:53"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37"/>
      <c r="BA1239" s="12"/>
    </row>
    <row r="1240" spans="1:53"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37"/>
      <c r="BA1240" s="12"/>
    </row>
    <row r="1241" spans="1:53"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37"/>
      <c r="BA1241" s="12"/>
    </row>
    <row r="1242" spans="1:53"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37"/>
      <c r="BA1242" s="12"/>
    </row>
    <row r="1243" spans="1:53"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37"/>
      <c r="BA1243" s="12"/>
    </row>
    <row r="1244" spans="1:53"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37"/>
      <c r="BA1244" s="12"/>
    </row>
    <row r="1245" spans="1:53"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37"/>
      <c r="BA1245" s="12"/>
    </row>
    <row r="1246" spans="1:53"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37"/>
      <c r="BA1246" s="12"/>
    </row>
    <row r="1247" spans="1:53"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37"/>
      <c r="BA1247" s="12"/>
    </row>
    <row r="1248" spans="1:53"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37"/>
      <c r="BA1248" s="12"/>
    </row>
    <row r="1249" spans="1:53"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37"/>
      <c r="BA1249" s="12"/>
    </row>
    <row r="1250" spans="1:53"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37"/>
      <c r="BA1250" s="12"/>
    </row>
    <row r="1251" spans="1:53"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37"/>
      <c r="BA1251" s="12"/>
    </row>
    <row r="1252" spans="1:53"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37"/>
      <c r="BA1252" s="12"/>
    </row>
    <row r="1253" spans="1:53"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37"/>
      <c r="BA1253" s="12"/>
    </row>
    <row r="1254" spans="1:53"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37"/>
      <c r="BA1254" s="12"/>
    </row>
    <row r="1255" spans="1:53"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37"/>
      <c r="BA1255" s="12"/>
    </row>
    <row r="1256" spans="1:53"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37"/>
      <c r="BA1256" s="12"/>
    </row>
    <row r="1257" spans="1:53"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37"/>
      <c r="BA1257" s="12"/>
    </row>
    <row r="1258" spans="1:53"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37"/>
      <c r="BA1258" s="12"/>
    </row>
    <row r="1259" spans="1:53"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37"/>
      <c r="BA1259" s="12"/>
    </row>
    <row r="1260" spans="1:53"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37"/>
      <c r="BA1260" s="12"/>
    </row>
    <row r="1261" spans="1:53"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37"/>
      <c r="BA1261" s="12"/>
    </row>
    <row r="1262" spans="1:53"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2"/>
    </row>
    <row r="1263" spans="1:53"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37"/>
      <c r="BA1263" s="12"/>
    </row>
    <row r="1264" spans="1:53"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37"/>
      <c r="BA1264" s="12"/>
    </row>
    <row r="1265" spans="1:53"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37"/>
      <c r="BA1265" s="12"/>
    </row>
    <row r="1266" spans="1:53"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37"/>
      <c r="BA1266" s="12"/>
    </row>
    <row r="1267" spans="1:53"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37"/>
      <c r="BA1267" s="12"/>
    </row>
    <row r="1268" spans="1:53"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37"/>
      <c r="BA1268" s="12"/>
    </row>
    <row r="1269" spans="1:53"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37"/>
      <c r="BA1269" s="12"/>
    </row>
    <row r="1270" spans="1:53"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37"/>
      <c r="BA1270" s="12"/>
    </row>
    <row r="1271" spans="1:53"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37"/>
      <c r="BA1271" s="12"/>
    </row>
    <row r="1272" spans="1:53"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37"/>
      <c r="BA1272" s="12"/>
    </row>
    <row r="1273" spans="1:53"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37"/>
      <c r="BA1273" s="12"/>
    </row>
    <row r="1274" spans="1:53"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37"/>
      <c r="BA1274" s="12"/>
    </row>
    <row r="1275" spans="1:53"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37"/>
      <c r="BA1275" s="12"/>
    </row>
    <row r="1276" spans="1:53"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37"/>
      <c r="BA1276" s="12"/>
    </row>
    <row r="1277" spans="1:53"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37"/>
      <c r="BA1277" s="12"/>
    </row>
    <row r="1278" spans="1:53"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37"/>
      <c r="BA1278" s="12"/>
    </row>
    <row r="1279" spans="1:53"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37"/>
      <c r="BA1279" s="12"/>
    </row>
    <row r="1280" spans="1:53"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37"/>
      <c r="BA1280" s="12"/>
    </row>
    <row r="1281" spans="1:53"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37"/>
      <c r="BA1281" s="12"/>
    </row>
    <row r="1282" spans="1:53"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37"/>
      <c r="BA1282" s="12"/>
    </row>
    <row r="1283" spans="1:53"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37"/>
      <c r="BA1283" s="12"/>
    </row>
    <row r="1284" spans="1:53"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37"/>
      <c r="BA1284" s="12"/>
    </row>
    <row r="1285" spans="1:53"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37"/>
      <c r="BA1285" s="12"/>
    </row>
    <row r="1286" spans="1:53"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37"/>
      <c r="BA1286" s="12"/>
    </row>
    <row r="1287" spans="1:53"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37"/>
      <c r="BA1287" s="12"/>
    </row>
    <row r="1288" spans="1:53"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37"/>
      <c r="BA1288" s="12"/>
    </row>
    <row r="1289" spans="1:53"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37"/>
      <c r="BA1289" s="12"/>
    </row>
    <row r="1290" spans="1:53"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37"/>
      <c r="BA1290" s="12"/>
    </row>
    <row r="1291" spans="1:53"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37"/>
      <c r="BA1291" s="12"/>
    </row>
    <row r="1292" spans="1:53"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37"/>
      <c r="BA1292" s="12"/>
    </row>
    <row r="1293" spans="1:53"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37"/>
      <c r="BA1293" s="12"/>
    </row>
    <row r="1294" spans="1:53"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37"/>
      <c r="BA1294" s="12"/>
    </row>
    <row r="1295" spans="1:53"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37"/>
      <c r="BA1295" s="12"/>
    </row>
    <row r="1296" spans="1:53"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37"/>
      <c r="BA1296" s="12"/>
    </row>
    <row r="1297" spans="1:53"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37"/>
      <c r="BA1297" s="12"/>
    </row>
    <row r="1298" spans="1:53"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37"/>
      <c r="BA1298" s="12"/>
    </row>
    <row r="1299" spans="1:53"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37"/>
      <c r="BA1299" s="12"/>
    </row>
    <row r="1300" spans="1:53"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37"/>
      <c r="BA1300" s="12"/>
    </row>
    <row r="1301" spans="1:53"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37"/>
      <c r="BA1301" s="12"/>
    </row>
    <row r="1302" spans="1:53"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37"/>
      <c r="BA1302" s="12"/>
    </row>
    <row r="1303" spans="1:53"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37"/>
      <c r="BA1303" s="12"/>
    </row>
    <row r="1304" spans="1:53"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37"/>
      <c r="BA1304" s="12"/>
    </row>
    <row r="1305" spans="1:53"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37"/>
      <c r="BA1305" s="12"/>
    </row>
    <row r="1306" spans="1:53"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37"/>
      <c r="BA1306" s="12"/>
    </row>
    <row r="1307" spans="1:53"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37"/>
      <c r="BA1307" s="12"/>
    </row>
    <row r="1308" spans="1:53"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37"/>
      <c r="BA1308" s="12"/>
    </row>
    <row r="1309" spans="1:53"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37"/>
      <c r="BA1309" s="12"/>
    </row>
    <row r="1310" spans="1:53"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37"/>
      <c r="BA1310" s="12"/>
    </row>
    <row r="1311" spans="1:53"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37"/>
      <c r="BA1311" s="12"/>
    </row>
    <row r="1312" spans="1:53"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37"/>
      <c r="BA1312" s="12"/>
    </row>
    <row r="1313" spans="1:53"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37"/>
      <c r="BA1313" s="12"/>
    </row>
    <row r="1314" spans="1:53"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37"/>
      <c r="BA1314" s="12"/>
    </row>
    <row r="1315" spans="1:53"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37"/>
      <c r="BA1315" s="12"/>
    </row>
    <row r="1316" spans="1:53"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37"/>
      <c r="BA1316" s="12"/>
    </row>
    <row r="1317" spans="1:53"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37"/>
      <c r="BA1317" s="12"/>
    </row>
    <row r="1318" spans="1:53"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37"/>
      <c r="BA1318" s="12"/>
    </row>
    <row r="1319" spans="1:53"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37"/>
      <c r="BA1319" s="12"/>
    </row>
    <row r="1320" spans="1:53"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37"/>
      <c r="BA1320" s="12"/>
    </row>
    <row r="1321" spans="1:53"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37"/>
      <c r="BA1321" s="12"/>
    </row>
    <row r="1322" spans="1:53"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37"/>
      <c r="BA1322" s="12"/>
    </row>
    <row r="1323" spans="1:53"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37"/>
      <c r="BA1323" s="12"/>
    </row>
    <row r="1324" spans="1:53"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37"/>
      <c r="BA1324" s="12"/>
    </row>
    <row r="1325" spans="1:53"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37"/>
      <c r="BA1325" s="12"/>
    </row>
    <row r="1326" spans="1:53"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37"/>
      <c r="BA1326" s="12"/>
    </row>
    <row r="1327" spans="1:53"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37"/>
      <c r="BA1327" s="12"/>
    </row>
    <row r="1328" spans="1:53"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37"/>
      <c r="BA1328" s="12"/>
    </row>
    <row r="1329" spans="1:53"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37"/>
      <c r="BA1329" s="12"/>
    </row>
    <row r="1330" spans="1:53"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37"/>
      <c r="BA1330" s="12"/>
    </row>
    <row r="1331" spans="1:53"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37"/>
      <c r="BA1331" s="12"/>
    </row>
    <row r="1332" spans="1:53"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37"/>
      <c r="BA1332" s="12"/>
    </row>
    <row r="1333" spans="1:53"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37"/>
      <c r="BA1333" s="12"/>
    </row>
    <row r="1334" spans="1:53"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37"/>
      <c r="BA1334" s="12"/>
    </row>
    <row r="1335" spans="1:53"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37"/>
      <c r="BA1335" s="12"/>
    </row>
    <row r="1336" spans="1:53"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37"/>
      <c r="BA1336" s="12"/>
    </row>
    <row r="1337" spans="1:53"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37"/>
      <c r="BA1337" s="12"/>
    </row>
    <row r="1338" spans="1:53"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37"/>
      <c r="BA1338" s="12"/>
    </row>
    <row r="1339" spans="1:53"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37"/>
      <c r="BA1339" s="12"/>
    </row>
    <row r="1340" spans="1:53"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37"/>
      <c r="BA1340" s="12"/>
    </row>
    <row r="1341" spans="1:53"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37"/>
      <c r="BA1341" s="12"/>
    </row>
    <row r="1342" spans="1:53"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37"/>
      <c r="BA1342" s="12"/>
    </row>
    <row r="1343" spans="1:53"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37"/>
      <c r="BA1343" s="12"/>
    </row>
    <row r="1344" spans="1:53"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37"/>
      <c r="BA1344" s="12"/>
    </row>
    <row r="1345" spans="1:53"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37"/>
      <c r="BA1345" s="12"/>
    </row>
    <row r="1346" spans="1:53"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37"/>
      <c r="BA1346" s="12"/>
    </row>
    <row r="1347" spans="1:53"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37"/>
      <c r="BA1347" s="12"/>
    </row>
    <row r="1348" spans="1:53"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37"/>
      <c r="BA1348" s="12"/>
    </row>
    <row r="1349" spans="1:53"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37"/>
      <c r="BA1349" s="12"/>
    </row>
    <row r="1350" spans="1:53"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37"/>
      <c r="BA1350" s="12"/>
    </row>
    <row r="1351" spans="1:53"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37"/>
      <c r="BA1351" s="12"/>
    </row>
    <row r="1352" spans="1:53"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37"/>
      <c r="BA1352" s="12"/>
    </row>
    <row r="1353" spans="1:53"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37"/>
      <c r="BA1353" s="12"/>
    </row>
    <row r="1354" spans="1:53"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37"/>
      <c r="BA1354" s="12"/>
    </row>
    <row r="1355" spans="1:53"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37"/>
      <c r="BA1355" s="12"/>
    </row>
    <row r="1356" spans="1:53"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37"/>
      <c r="BA1356" s="12"/>
    </row>
    <row r="1357" spans="1:53"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37"/>
      <c r="BA1357" s="12"/>
    </row>
    <row r="1358" spans="1:53"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37"/>
      <c r="BA1358" s="12"/>
    </row>
    <row r="1359" spans="1:53"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37"/>
      <c r="BA1359" s="12"/>
    </row>
    <row r="1360" spans="1:53"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37"/>
      <c r="BA1360" s="12"/>
    </row>
    <row r="1361" spans="1:53"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37"/>
      <c r="BA1361" s="12"/>
    </row>
    <row r="1362" spans="1:53"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37"/>
      <c r="BA1362" s="12"/>
    </row>
    <row r="1363" spans="1:53"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37"/>
      <c r="BA1363" s="12"/>
    </row>
    <row r="1364" spans="1:53"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37"/>
      <c r="BA1364" s="12"/>
    </row>
    <row r="1365" spans="1:53"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37"/>
      <c r="BA1365" s="12"/>
    </row>
    <row r="1366" spans="1:53"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37"/>
      <c r="BA1366" s="12"/>
    </row>
    <row r="1367" spans="1:53"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37"/>
      <c r="BA1367" s="12"/>
    </row>
    <row r="1368" spans="1:53"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37"/>
      <c r="BA1368" s="12"/>
    </row>
    <row r="1369" spans="1:53"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37"/>
      <c r="BA1369" s="12"/>
    </row>
    <row r="1370" spans="1:53"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37"/>
      <c r="BA1370" s="12"/>
    </row>
    <row r="1371" spans="1:53"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37"/>
      <c r="BA1371" s="12"/>
    </row>
    <row r="1372" spans="1:53"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37"/>
      <c r="BA1372" s="12"/>
    </row>
    <row r="1373" spans="1:53"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37"/>
      <c r="BA1373" s="12"/>
    </row>
    <row r="1374" spans="1:53"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37"/>
      <c r="BA1374" s="12"/>
    </row>
    <row r="1375" spans="1:53"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37"/>
      <c r="BA1375" s="12"/>
    </row>
    <row r="1376" spans="1:53"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37"/>
      <c r="BA1376" s="12"/>
    </row>
    <row r="1377" spans="1:53"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37"/>
      <c r="BA1377" s="12"/>
    </row>
    <row r="1378" spans="1:53"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37"/>
      <c r="BA1378" s="12"/>
    </row>
    <row r="1379" spans="1:53"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37"/>
      <c r="BA1379" s="12"/>
    </row>
    <row r="1380" spans="1:53"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37"/>
      <c r="BA1380" s="12"/>
    </row>
    <row r="1381" spans="1:53"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37"/>
      <c r="BA1381" s="12"/>
    </row>
    <row r="1382" spans="1:53"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37"/>
      <c r="BA1382" s="12"/>
    </row>
    <row r="1383" spans="1:53"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37"/>
      <c r="BA1383" s="12"/>
    </row>
    <row r="1384" spans="1:53"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37"/>
      <c r="BA1384" s="12"/>
    </row>
    <row r="1385" spans="1:53"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37"/>
      <c r="BA1385" s="12"/>
    </row>
    <row r="1386" spans="1:53"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37"/>
      <c r="BA1386" s="12"/>
    </row>
    <row r="1387" spans="1:53"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37"/>
      <c r="BA1387" s="12"/>
    </row>
    <row r="1388" spans="1:53"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37"/>
      <c r="BA1388" s="12"/>
    </row>
    <row r="1389" spans="1:53"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37"/>
      <c r="BA1389" s="12"/>
    </row>
    <row r="1390" spans="1:53"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37"/>
      <c r="BA1390" s="12"/>
    </row>
    <row r="1391" spans="1:53"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37"/>
      <c r="BA1391" s="12"/>
    </row>
    <row r="1392" spans="1:53"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37"/>
      <c r="AZ1392" s="137"/>
      <c r="BA1392" s="12"/>
    </row>
    <row r="1393" spans="1:53"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37"/>
      <c r="AZ1393" s="137"/>
      <c r="BA1393" s="12"/>
    </row>
    <row r="1394" spans="1:53"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37"/>
      <c r="AZ1394" s="137"/>
      <c r="BA1394" s="12"/>
    </row>
    <row r="1395" spans="1:53"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37"/>
      <c r="AZ1395" s="137"/>
      <c r="BA1395" s="12"/>
    </row>
    <row r="1396" spans="1:53"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37"/>
      <c r="AZ1396" s="137"/>
      <c r="BA1396" s="12"/>
    </row>
    <row r="1397" spans="1:53"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37"/>
      <c r="AZ1397" s="137"/>
      <c r="BA1397" s="12"/>
    </row>
    <row r="1398" spans="1:53"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37"/>
      <c r="AZ1398" s="137"/>
      <c r="BA1398" s="12"/>
    </row>
    <row r="1399" spans="1:53"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37"/>
      <c r="AZ1399" s="137"/>
      <c r="BA1399" s="12"/>
    </row>
    <row r="1400" spans="1:53"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37"/>
      <c r="AZ1400" s="137"/>
      <c r="BA1400" s="12"/>
    </row>
    <row r="1401" spans="1:53"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37"/>
      <c r="AZ1401" s="137"/>
      <c r="BA1401" s="12"/>
    </row>
    <row r="1402" spans="1:53"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37"/>
      <c r="AZ1402" s="137"/>
      <c r="BA1402" s="12"/>
    </row>
    <row r="1403" spans="1:53"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37"/>
      <c r="AZ1403" s="137"/>
      <c r="BA1403" s="12"/>
    </row>
    <row r="1404" spans="1:53"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37"/>
      <c r="AZ1404" s="137"/>
      <c r="BA1404" s="12"/>
    </row>
    <row r="1405" spans="1:53"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37"/>
      <c r="AZ1405" s="137"/>
      <c r="BA1405" s="12"/>
    </row>
    <row r="1406" spans="1:53"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37"/>
      <c r="AZ1406" s="137"/>
      <c r="BA1406" s="12"/>
    </row>
    <row r="1407" spans="1:53"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37"/>
      <c r="BA1407" s="12"/>
    </row>
    <row r="1408" spans="1:53"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37"/>
      <c r="AZ1408" s="137"/>
      <c r="BA1408" s="12"/>
    </row>
    <row r="1409" spans="1:53"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37"/>
      <c r="AZ1409" s="137"/>
      <c r="BA1409" s="12"/>
    </row>
    <row r="1410" spans="1:53"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37"/>
      <c r="AZ1410" s="137"/>
      <c r="BA1410" s="12"/>
    </row>
    <row r="1411" spans="1:53"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37"/>
      <c r="AZ1411" s="137"/>
      <c r="BA1411" s="12"/>
    </row>
    <row r="1412" spans="1:53"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37"/>
      <c r="AZ1412" s="137"/>
      <c r="BA1412" s="12"/>
    </row>
    <row r="1413" spans="1:53"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37"/>
      <c r="AZ1413" s="137"/>
      <c r="BA1413" s="12"/>
    </row>
    <row r="1414" spans="1:53"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37"/>
      <c r="AZ1414" s="137"/>
      <c r="BA1414" s="12"/>
    </row>
    <row r="1415" spans="1:53"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37"/>
      <c r="AZ1415" s="137"/>
      <c r="BA1415" s="12"/>
    </row>
    <row r="1416" spans="1:53"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37"/>
      <c r="AZ1416" s="137"/>
      <c r="BA1416" s="12"/>
    </row>
    <row r="1417" spans="1:53"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37"/>
      <c r="AZ1417" s="137"/>
      <c r="BA1417" s="12"/>
    </row>
    <row r="1418" spans="1:53"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37"/>
      <c r="AZ1418" s="137"/>
      <c r="BA1418" s="12"/>
    </row>
    <row r="1419" spans="1:53"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37"/>
      <c r="AZ1419" s="137"/>
      <c r="BA1419" s="12"/>
    </row>
    <row r="1420" spans="1:53"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37"/>
      <c r="AZ1420" s="137"/>
      <c r="BA1420" s="12"/>
    </row>
    <row r="1421" spans="1:53"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37"/>
      <c r="AZ1421" s="137"/>
      <c r="BA1421" s="12"/>
    </row>
    <row r="1422" spans="1:53"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37"/>
      <c r="AZ1422" s="137"/>
      <c r="BA1422" s="12"/>
    </row>
    <row r="1423" spans="1:53"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37"/>
      <c r="AZ1423" s="137"/>
      <c r="BA1423" s="12"/>
    </row>
    <row r="1424" spans="1:53"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37"/>
      <c r="AZ1424" s="137"/>
      <c r="BA1424" s="12"/>
    </row>
    <row r="1425" spans="1:53"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37"/>
      <c r="AZ1425" s="137"/>
      <c r="BA1425" s="12"/>
    </row>
    <row r="1426" spans="1:53"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37"/>
      <c r="AZ1426" s="137"/>
      <c r="BA1426" s="12"/>
    </row>
    <row r="1427" spans="1:53"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37"/>
      <c r="AZ1427" s="137"/>
      <c r="BA1427" s="12"/>
    </row>
    <row r="1428" spans="1:53"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37"/>
      <c r="AZ1428" s="137"/>
      <c r="BA1428" s="12"/>
    </row>
    <row r="1429" spans="1:53"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37"/>
      <c r="AZ1429" s="137"/>
      <c r="BA1429" s="12"/>
    </row>
    <row r="1430" spans="1:53"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37"/>
      <c r="AZ1430" s="137"/>
      <c r="BA1430" s="12"/>
    </row>
    <row r="1431" spans="1:53"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37"/>
      <c r="AZ1431" s="137"/>
      <c r="BA1431" s="12"/>
    </row>
    <row r="1432" spans="1:53"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37"/>
      <c r="AZ1432" s="137"/>
      <c r="BA1432" s="12"/>
    </row>
    <row r="1433" spans="1:53"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37"/>
      <c r="AZ1433" s="137"/>
      <c r="BA1433" s="12"/>
    </row>
    <row r="1434" spans="1:53"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37"/>
      <c r="AZ1434" s="137"/>
      <c r="BA1434" s="12"/>
    </row>
    <row r="1435" spans="1:53"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37"/>
      <c r="AZ1435" s="137"/>
      <c r="BA1435" s="12"/>
    </row>
    <row r="1436" spans="1:53"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37"/>
      <c r="AZ1436" s="137"/>
      <c r="BA1436" s="12"/>
    </row>
    <row r="1437" spans="1:53"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37"/>
      <c r="AZ1437" s="137"/>
      <c r="BA1437" s="12"/>
    </row>
    <row r="1438" spans="1:53"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37"/>
      <c r="AZ1438" s="137"/>
      <c r="BA1438" s="12"/>
    </row>
    <row r="1439" spans="1:53"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37"/>
      <c r="AZ1439" s="137"/>
      <c r="BA1439" s="12"/>
    </row>
    <row r="1440" spans="1:53"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37"/>
      <c r="AZ1440" s="137"/>
      <c r="BA1440" s="12"/>
    </row>
    <row r="1441" spans="1:53"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37"/>
      <c r="AZ1441" s="137"/>
      <c r="BA1441" s="12"/>
    </row>
    <row r="1442" spans="1:53"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37"/>
      <c r="AZ1442" s="137"/>
      <c r="BA1442" s="12"/>
    </row>
    <row r="1443" spans="1:53"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37"/>
      <c r="AZ1443" s="137"/>
      <c r="BA1443" s="12"/>
    </row>
    <row r="1444" spans="1:53"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37"/>
      <c r="AZ1444" s="137"/>
      <c r="BA1444" s="12"/>
    </row>
    <row r="1445" spans="1:53"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37"/>
      <c r="AZ1445" s="137"/>
      <c r="BA1445" s="12"/>
    </row>
    <row r="1446" spans="1:53"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37"/>
      <c r="AZ1446" s="137"/>
      <c r="BA1446" s="12"/>
    </row>
    <row r="1447" spans="1:53"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37"/>
      <c r="AZ1447" s="137"/>
      <c r="BA1447" s="12"/>
    </row>
    <row r="1448" spans="1:53"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37"/>
      <c r="AZ1448" s="137"/>
      <c r="BA1448" s="12"/>
    </row>
    <row r="1449" spans="1:53"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37"/>
      <c r="AZ1449" s="137"/>
      <c r="BA1449" s="12"/>
    </row>
    <row r="1450" spans="1:53"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37"/>
      <c r="AZ1450" s="137"/>
      <c r="BA1450" s="12"/>
    </row>
    <row r="1451" spans="1:53"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37"/>
      <c r="AZ1451" s="137"/>
      <c r="BA1451" s="12"/>
    </row>
    <row r="1452" spans="1:53"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37"/>
      <c r="AZ1452" s="137"/>
      <c r="BA1452" s="12"/>
    </row>
    <row r="1453" spans="1:53"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37"/>
      <c r="AZ1453" s="137"/>
      <c r="BA1453" s="12"/>
    </row>
    <row r="1454" spans="1:53"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37"/>
      <c r="AZ1454" s="137"/>
      <c r="BA1454" s="12"/>
    </row>
    <row r="1455" spans="1:53"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37"/>
      <c r="AZ1455" s="137"/>
      <c r="BA1455" s="12"/>
    </row>
    <row r="1456" spans="1:53"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37"/>
      <c r="AZ1456" s="137"/>
      <c r="BA1456" s="12"/>
    </row>
    <row r="1457" spans="1:53"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37"/>
      <c r="AZ1457" s="137"/>
      <c r="BA1457" s="12"/>
    </row>
    <row r="1458" spans="1:53"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37"/>
      <c r="AZ1458" s="137"/>
      <c r="BA1458" s="12"/>
    </row>
    <row r="1459" spans="1:53"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37"/>
      <c r="AZ1459" s="137"/>
      <c r="BA1459" s="12"/>
    </row>
    <row r="1460" spans="1:53"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37"/>
      <c r="AZ1460" s="137"/>
      <c r="BA1460" s="12"/>
    </row>
    <row r="1461" spans="1:53"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37"/>
      <c r="AZ1461" s="137"/>
      <c r="BA1461" s="12"/>
    </row>
    <row r="1462" spans="1:53"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37"/>
      <c r="AZ1462" s="137"/>
      <c r="BA1462" s="12"/>
    </row>
    <row r="1463" spans="1:53"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37"/>
      <c r="AZ1463" s="137"/>
      <c r="BA1463" s="12"/>
    </row>
    <row r="1464" spans="1:53"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37"/>
      <c r="AZ1464" s="137"/>
      <c r="BA1464" s="12"/>
    </row>
    <row r="1465" spans="1:53"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37"/>
      <c r="AZ1465" s="137"/>
      <c r="BA1465" s="12"/>
    </row>
    <row r="1466" spans="1:53"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37"/>
      <c r="AZ1466" s="137"/>
      <c r="BA1466" s="12"/>
    </row>
    <row r="1467" spans="1:53"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37"/>
      <c r="AZ1467" s="137"/>
      <c r="BA1467" s="12"/>
    </row>
    <row r="1468" spans="1:53"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37"/>
      <c r="AZ1468" s="137"/>
      <c r="BA1468" s="12"/>
    </row>
    <row r="1469" spans="1:53"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37"/>
      <c r="AZ1469" s="137"/>
      <c r="BA1469" s="12"/>
    </row>
    <row r="1470" spans="1:53"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37"/>
      <c r="AZ1470" s="137"/>
      <c r="BA1470" s="12"/>
    </row>
    <row r="1471" spans="1:53"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37"/>
      <c r="BA1471" s="12"/>
    </row>
    <row r="1472" spans="1:53"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37"/>
      <c r="AZ1472" s="137"/>
      <c r="BA1472" s="12"/>
    </row>
    <row r="1473" spans="1:53"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37"/>
      <c r="AZ1473" s="137"/>
      <c r="BA1473" s="12"/>
    </row>
    <row r="1474" spans="1:53"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37"/>
      <c r="AZ1474" s="137"/>
      <c r="BA1474" s="12"/>
    </row>
    <row r="1475" spans="1:53"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37"/>
      <c r="AZ1475" s="137"/>
      <c r="BA1475" s="12"/>
    </row>
    <row r="1476" spans="1:53"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37"/>
      <c r="AZ1476" s="137"/>
      <c r="BA1476" s="12"/>
    </row>
    <row r="1477" spans="1:53"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37"/>
      <c r="AZ1477" s="137"/>
      <c r="BA1477" s="12"/>
    </row>
    <row r="1478" spans="1:53"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37"/>
      <c r="AZ1478" s="137"/>
      <c r="BA1478" s="12"/>
    </row>
    <row r="1479" spans="1:53"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37"/>
      <c r="AZ1479" s="137"/>
      <c r="BA1479" s="12"/>
    </row>
    <row r="1480" spans="1:53"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37"/>
      <c r="AZ1480" s="137"/>
      <c r="BA1480" s="12"/>
    </row>
    <row r="1481" spans="1:53"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37"/>
      <c r="AZ1481" s="137"/>
      <c r="BA1481" s="12"/>
    </row>
    <row r="1482" spans="1:53"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37"/>
      <c r="AZ1482" s="137"/>
      <c r="BA1482" s="12"/>
    </row>
    <row r="1483" spans="1:53"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37"/>
      <c r="AZ1483" s="137"/>
      <c r="BA1483" s="12"/>
    </row>
    <row r="1484" spans="1:53"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37"/>
      <c r="AZ1484" s="137"/>
      <c r="BA1484" s="12"/>
    </row>
    <row r="1485" spans="1:53"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37"/>
      <c r="AZ1485" s="137"/>
      <c r="BA1485" s="12"/>
    </row>
    <row r="1486" spans="1:53"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37"/>
      <c r="AZ1486" s="137"/>
      <c r="BA1486" s="12"/>
    </row>
    <row r="1487" spans="1:53"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37"/>
      <c r="AZ1487" s="137"/>
      <c r="BA1487" s="12"/>
    </row>
    <row r="1488" spans="1:53"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37"/>
      <c r="AZ1488" s="137"/>
      <c r="BA1488" s="12"/>
    </row>
    <row r="1489" spans="1:53"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37"/>
      <c r="AZ1489" s="137"/>
      <c r="BA1489" s="12"/>
    </row>
    <row r="1490" spans="1:53"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37"/>
      <c r="AZ1490" s="137"/>
      <c r="BA1490" s="12"/>
    </row>
    <row r="1491" spans="1:53"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37"/>
      <c r="AZ1491" s="137"/>
      <c r="BA1491" s="12"/>
    </row>
    <row r="1492" spans="1:53"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37"/>
      <c r="AZ1492" s="137"/>
      <c r="BA1492" s="12"/>
    </row>
    <row r="1493" spans="1:53"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37"/>
      <c r="AZ1493" s="137"/>
      <c r="BA1493" s="12"/>
    </row>
    <row r="1494" spans="1:53"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37"/>
      <c r="AZ1494" s="137"/>
      <c r="BA1494" s="12"/>
    </row>
    <row r="1495" spans="1:53"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37"/>
      <c r="AZ1495" s="137"/>
      <c r="BA1495" s="12"/>
    </row>
    <row r="1496" spans="1:53"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37"/>
      <c r="AZ1496" s="137"/>
      <c r="BA1496" s="12"/>
    </row>
    <row r="1497" spans="1:53"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37"/>
      <c r="AZ1497" s="137"/>
      <c r="BA1497" s="12"/>
    </row>
    <row r="1498" spans="1:53"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37"/>
      <c r="AZ1498" s="137"/>
      <c r="BA1498" s="12"/>
    </row>
    <row r="1499" spans="1:53"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37"/>
      <c r="AZ1499" s="137"/>
      <c r="BA1499" s="12"/>
    </row>
    <row r="1500" spans="1:53"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37"/>
      <c r="AZ1500" s="137"/>
      <c r="BA1500" s="12"/>
    </row>
    <row r="1501" spans="1:53"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37"/>
      <c r="AZ1501" s="137"/>
      <c r="BA1501" s="12"/>
    </row>
    <row r="1502" spans="1:53"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37"/>
      <c r="AZ1502" s="137"/>
      <c r="BA1502" s="12"/>
    </row>
    <row r="1503" spans="1:53"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37"/>
      <c r="AZ1503" s="137"/>
      <c r="BA1503" s="12"/>
    </row>
    <row r="1504" spans="1:53"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37"/>
      <c r="AZ1504" s="137"/>
      <c r="BA1504" s="12"/>
    </row>
    <row r="1505" spans="1:53"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37"/>
      <c r="AZ1505" s="137"/>
      <c r="BA1505" s="12"/>
    </row>
    <row r="1506" spans="1:53"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37"/>
      <c r="AZ1506" s="137"/>
      <c r="BA1506" s="12"/>
    </row>
    <row r="1507" spans="1:53"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37"/>
      <c r="AZ1507" s="137"/>
      <c r="BA1507" s="12"/>
    </row>
    <row r="1508" spans="1:53"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37"/>
      <c r="AZ1508" s="137"/>
      <c r="BA1508" s="12"/>
    </row>
    <row r="1509" spans="1:53"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37"/>
      <c r="AZ1509" s="137"/>
      <c r="BA1509" s="12"/>
    </row>
    <row r="1510" spans="1:53"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37"/>
      <c r="AZ1510" s="137"/>
      <c r="BA1510" s="12"/>
    </row>
    <row r="1511" spans="1:53"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37"/>
      <c r="AZ1511" s="137"/>
      <c r="BA1511" s="12"/>
    </row>
    <row r="1512" spans="1:53"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37"/>
      <c r="AZ1512" s="137"/>
      <c r="BA1512" s="12"/>
    </row>
    <row r="1513" spans="1:53"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37"/>
      <c r="AZ1513" s="137"/>
      <c r="BA1513" s="12"/>
    </row>
    <row r="1514" spans="1:53"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37"/>
      <c r="AZ1514" s="137"/>
      <c r="BA1514" s="12"/>
    </row>
    <row r="1515" spans="1:53"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37"/>
      <c r="AZ1515" s="137"/>
      <c r="BA1515" s="12"/>
    </row>
    <row r="1516" spans="1:53"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37"/>
      <c r="AZ1516" s="137"/>
      <c r="BA1516" s="12"/>
    </row>
    <row r="1517" spans="1:53"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37"/>
      <c r="AZ1517" s="137"/>
      <c r="BA1517" s="12"/>
    </row>
    <row r="1518" spans="1:53"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37"/>
      <c r="AZ1518" s="137"/>
      <c r="BA1518" s="12"/>
    </row>
    <row r="1519" spans="1:53"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37"/>
      <c r="AZ1519" s="137"/>
      <c r="BA1519" s="12"/>
    </row>
    <row r="1520" spans="1:53"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37"/>
      <c r="AZ1520" s="137"/>
      <c r="BA1520" s="12"/>
    </row>
    <row r="1521" spans="1:53"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37"/>
      <c r="AZ1521" s="137"/>
      <c r="BA1521" s="12"/>
    </row>
    <row r="1522" spans="1:53"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37"/>
      <c r="AZ1522" s="137"/>
      <c r="BA1522" s="12"/>
    </row>
    <row r="1523" spans="1:53"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37"/>
      <c r="AZ1523" s="137"/>
      <c r="BA1523" s="12"/>
    </row>
    <row r="1524" spans="1:53"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37"/>
      <c r="AZ1524" s="137"/>
      <c r="BA1524" s="12"/>
    </row>
    <row r="1525" spans="1:53"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37"/>
      <c r="AZ1525" s="137"/>
      <c r="BA1525" s="12"/>
    </row>
    <row r="1526" spans="1:53"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37"/>
      <c r="AZ1526" s="137"/>
      <c r="BA1526" s="12"/>
    </row>
    <row r="1527" spans="1:53"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37"/>
      <c r="AZ1527" s="137"/>
      <c r="BA1527" s="12"/>
    </row>
    <row r="1528" spans="1:53"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37"/>
      <c r="AZ1528" s="137"/>
      <c r="BA1528" s="12"/>
    </row>
    <row r="1529" spans="1:53"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37"/>
      <c r="AZ1529" s="137"/>
      <c r="BA1529" s="12"/>
    </row>
    <row r="1530" spans="1:53"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37"/>
      <c r="AZ1530" s="137"/>
      <c r="BA1530" s="12"/>
    </row>
    <row r="1531" spans="1:53"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37"/>
      <c r="AZ1531" s="137"/>
      <c r="BA1531" s="12"/>
    </row>
    <row r="1532" spans="1:53"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37"/>
      <c r="AZ1532" s="137"/>
      <c r="BA1532" s="12"/>
    </row>
    <row r="1533" spans="1:53"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37"/>
      <c r="AZ1533" s="137"/>
      <c r="BA1533" s="12"/>
    </row>
    <row r="1534" spans="1:53"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37"/>
      <c r="AZ1534" s="137"/>
      <c r="BA1534" s="12"/>
    </row>
    <row r="1535" spans="1:53"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37"/>
      <c r="AZ1535" s="137"/>
      <c r="BA1535" s="12"/>
    </row>
    <row r="1536" spans="1:53"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37"/>
      <c r="AZ1536" s="137"/>
      <c r="BA1536" s="12"/>
    </row>
    <row r="1537" spans="1:53"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37"/>
      <c r="AZ1537" s="137"/>
      <c r="BA1537" s="12"/>
    </row>
    <row r="1538" spans="1:53"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37"/>
      <c r="AZ1538" s="137"/>
      <c r="BA1538" s="12"/>
    </row>
    <row r="1539" spans="1:53"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37"/>
      <c r="AZ1539" s="137"/>
      <c r="BA1539" s="12"/>
    </row>
    <row r="1540" spans="1:53"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37"/>
      <c r="AZ1540" s="137"/>
      <c r="BA1540" s="12"/>
    </row>
    <row r="1541" spans="1:53"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37"/>
      <c r="AZ1541" s="137"/>
      <c r="BA1541" s="12"/>
    </row>
    <row r="1542" spans="1:53"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37"/>
      <c r="AZ1542" s="137"/>
      <c r="BA1542" s="12"/>
    </row>
    <row r="1543" spans="1:53"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37"/>
      <c r="AZ1543" s="137"/>
      <c r="BA1543" s="12"/>
    </row>
    <row r="1544" spans="1:53"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37"/>
      <c r="AZ1544" s="137"/>
      <c r="BA1544" s="12"/>
    </row>
    <row r="1545" spans="1:53"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37"/>
      <c r="AZ1545" s="137"/>
      <c r="BA1545" s="12"/>
    </row>
    <row r="1546" spans="1:53"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37"/>
      <c r="AZ1546" s="137"/>
      <c r="BA1546" s="12"/>
    </row>
    <row r="1547" spans="1:53"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37"/>
      <c r="AZ1547" s="137"/>
      <c r="BA1547" s="12"/>
    </row>
    <row r="1548" spans="1:53"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37"/>
      <c r="AZ1548" s="137"/>
      <c r="BA1548" s="12"/>
    </row>
    <row r="1549" spans="1:53"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37"/>
      <c r="AZ1549" s="137"/>
      <c r="BA1549" s="12"/>
    </row>
    <row r="1550" spans="1:53"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37"/>
      <c r="AZ1550" s="137"/>
      <c r="BA1550" s="12"/>
    </row>
    <row r="1551" spans="1:53"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37"/>
      <c r="AZ1551" s="137"/>
      <c r="BA1551" s="12"/>
    </row>
    <row r="1552" spans="1:53"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37"/>
      <c r="AZ1552" s="137"/>
      <c r="BA1552" s="12"/>
    </row>
    <row r="1553" spans="1:53"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37"/>
      <c r="AZ1553" s="137"/>
      <c r="BA1553" s="12"/>
    </row>
    <row r="1554" spans="1:53"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37"/>
      <c r="AZ1554" s="137"/>
      <c r="BA1554" s="12"/>
    </row>
    <row r="1555" spans="1:53"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37"/>
      <c r="AZ1555" s="137"/>
      <c r="BA1555" s="12"/>
    </row>
    <row r="1556" spans="1:53"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37"/>
      <c r="AZ1556" s="137"/>
      <c r="BA1556" s="12"/>
    </row>
    <row r="1557" spans="1:53"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37"/>
      <c r="AZ1557" s="137"/>
      <c r="BA1557" s="12"/>
    </row>
    <row r="1558" spans="1:53"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37"/>
      <c r="AZ1558" s="137"/>
      <c r="BA1558" s="12"/>
    </row>
    <row r="1559" spans="1:53"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37"/>
      <c r="AZ1559" s="137"/>
      <c r="BA1559" s="12"/>
    </row>
    <row r="1560" spans="1:53"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37"/>
      <c r="AZ1560" s="137"/>
      <c r="BA1560" s="12"/>
    </row>
    <row r="1561" spans="1:53"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37"/>
      <c r="AZ1561" s="137"/>
      <c r="BA1561" s="12"/>
    </row>
    <row r="1562" spans="1:53"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37"/>
      <c r="AZ1562" s="137"/>
      <c r="BA1562" s="12"/>
    </row>
    <row r="1563" spans="1:53"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37"/>
      <c r="AZ1563" s="137"/>
      <c r="BA1563" s="12"/>
    </row>
    <row r="1564" spans="1:53"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37"/>
      <c r="AZ1564" s="137"/>
      <c r="BA1564" s="12"/>
    </row>
    <row r="1565" spans="1:53"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37"/>
      <c r="AZ1565" s="137"/>
      <c r="BA1565" s="12"/>
    </row>
    <row r="1566" spans="1:53"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37"/>
      <c r="AZ1566" s="137"/>
      <c r="BA1566" s="12"/>
    </row>
    <row r="1567" spans="1:53"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37"/>
      <c r="AZ1567" s="137"/>
      <c r="BA1567" s="12"/>
    </row>
    <row r="1568" spans="1:53"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37"/>
      <c r="AZ1568" s="137"/>
      <c r="BA1568" s="12"/>
    </row>
    <row r="1569" spans="1:53"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37"/>
      <c r="AZ1569" s="137"/>
      <c r="BA1569" s="12"/>
    </row>
    <row r="1570" spans="1:53"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37"/>
      <c r="AZ1570" s="137"/>
      <c r="BA1570" s="12"/>
    </row>
    <row r="1571" spans="1:53"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37"/>
      <c r="AZ1571" s="137"/>
      <c r="BA1571" s="12"/>
    </row>
    <row r="1572" spans="1:53"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37"/>
      <c r="AZ1572" s="137"/>
      <c r="BA1572" s="12"/>
    </row>
    <row r="1573" spans="1:53"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37"/>
      <c r="AZ1573" s="137"/>
      <c r="BA1573" s="12"/>
    </row>
    <row r="1574" spans="1:53"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37"/>
      <c r="AZ1574" s="137"/>
      <c r="BA1574" s="12"/>
    </row>
    <row r="1575" spans="1:53"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37"/>
      <c r="AZ1575" s="137"/>
      <c r="BA1575" s="12"/>
    </row>
    <row r="1576" spans="1:53"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37"/>
      <c r="AZ1576" s="137"/>
      <c r="BA1576" s="12"/>
    </row>
    <row r="1577" spans="1:53"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37"/>
      <c r="AZ1577" s="137"/>
      <c r="BA1577" s="12"/>
    </row>
    <row r="1578" spans="1:53"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37"/>
      <c r="AZ1578" s="137"/>
      <c r="BA1578" s="12"/>
    </row>
    <row r="1579" spans="1:53"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37"/>
      <c r="AZ1579" s="137"/>
      <c r="BA1579" s="12"/>
    </row>
    <row r="1580" spans="1:53"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37"/>
      <c r="AZ1580" s="137"/>
      <c r="BA1580" s="12"/>
    </row>
    <row r="1581" spans="1:53"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37"/>
      <c r="AZ1581" s="137"/>
      <c r="BA1581" s="12"/>
    </row>
    <row r="1582" spans="1:53"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37"/>
      <c r="AZ1582" s="137"/>
      <c r="BA1582" s="12"/>
    </row>
    <row r="1583" spans="1:53"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37"/>
      <c r="AZ1583" s="137"/>
      <c r="BA1583" s="12"/>
    </row>
    <row r="1584" spans="1:53"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37"/>
      <c r="AZ1584" s="137"/>
      <c r="BA1584" s="12"/>
    </row>
    <row r="1585" spans="1:53"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37"/>
      <c r="AZ1585" s="137"/>
      <c r="BA1585" s="12"/>
    </row>
    <row r="1586" spans="1:53"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37"/>
      <c r="AZ1586" s="137"/>
      <c r="BA1586" s="12"/>
    </row>
    <row r="1587" spans="1:53"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37"/>
      <c r="AZ1587" s="137"/>
      <c r="BA1587" s="12"/>
    </row>
    <row r="1588" spans="1:53"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37"/>
      <c r="AZ1588" s="137"/>
      <c r="BA1588" s="12"/>
    </row>
    <row r="1589" spans="1:53"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37"/>
      <c r="AZ1589" s="137"/>
      <c r="BA1589" s="12"/>
    </row>
    <row r="1590" spans="1:53"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37"/>
      <c r="AZ1590" s="137"/>
      <c r="BA1590" s="12"/>
    </row>
    <row r="1591" spans="1:53"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37"/>
      <c r="AZ1591" s="137"/>
      <c r="BA1591" s="12"/>
    </row>
    <row r="1592" spans="1:53"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37"/>
      <c r="AZ1592" s="137"/>
      <c r="BA1592" s="12"/>
    </row>
    <row r="1593" spans="1:53"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37"/>
      <c r="AZ1593" s="137"/>
      <c r="BA1593" s="12"/>
    </row>
    <row r="1594" spans="1:53"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37"/>
      <c r="AZ1594" s="137"/>
      <c r="BA1594" s="12"/>
    </row>
    <row r="1595" spans="1:53"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37"/>
      <c r="AZ1595" s="137"/>
      <c r="BA1595" s="12"/>
    </row>
    <row r="1596" spans="1:53"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37"/>
      <c r="AZ1596" s="137"/>
      <c r="BA1596" s="12"/>
    </row>
    <row r="1597" spans="1:53"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37"/>
      <c r="AZ1597" s="137"/>
      <c r="BA1597" s="12"/>
    </row>
    <row r="1598" spans="1:53"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37"/>
      <c r="AZ1598" s="137"/>
      <c r="BA1598" s="12"/>
    </row>
    <row r="1599" spans="1:53"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37"/>
      <c r="AZ1599" s="137"/>
      <c r="BA1599" s="12"/>
    </row>
    <row r="1600" spans="1:53"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37"/>
      <c r="AZ1600" s="137"/>
      <c r="BA1600" s="12"/>
    </row>
    <row r="1601" spans="1:53"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37"/>
      <c r="AZ1601" s="137"/>
      <c r="BA1601" s="12"/>
    </row>
    <row r="1602" spans="1:53"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37"/>
      <c r="AZ1602" s="137"/>
      <c r="BA1602" s="12"/>
    </row>
    <row r="1603" spans="1:53"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37"/>
      <c r="AZ1603" s="137"/>
      <c r="BA1603" s="12"/>
    </row>
    <row r="1604" spans="1:53"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37"/>
      <c r="AZ1604" s="137"/>
      <c r="BA1604" s="12"/>
    </row>
    <row r="1605" spans="1:53"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37"/>
      <c r="AZ1605" s="137"/>
      <c r="BA1605" s="12"/>
    </row>
    <row r="1606" spans="1:53"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37"/>
      <c r="AZ1606" s="137"/>
      <c r="BA1606" s="12"/>
    </row>
    <row r="1607" spans="1:53"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37"/>
      <c r="AZ1607" s="137"/>
      <c r="BA1607" s="12"/>
    </row>
    <row r="1608" spans="1:53"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37"/>
      <c r="AZ1608" s="137"/>
      <c r="BA1608" s="12"/>
    </row>
    <row r="1609" spans="1:53"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37"/>
      <c r="AZ1609" s="137"/>
      <c r="BA1609" s="12"/>
    </row>
    <row r="1610" spans="1:53"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37"/>
      <c r="AZ1610" s="137"/>
      <c r="BA1610" s="12"/>
    </row>
    <row r="1611" spans="1:53"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37"/>
      <c r="AZ1611" s="137"/>
      <c r="BA1611" s="12"/>
    </row>
    <row r="1612" spans="1:53"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37"/>
      <c r="AZ1612" s="137"/>
      <c r="BA1612" s="12"/>
    </row>
    <row r="1613" spans="1:53"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37"/>
      <c r="AZ1613" s="137"/>
      <c r="BA1613" s="12"/>
    </row>
    <row r="1614" spans="1:53"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37"/>
      <c r="AZ1614" s="137"/>
      <c r="BA1614" s="12"/>
    </row>
    <row r="1615" spans="1:53"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37"/>
      <c r="AZ1615" s="137"/>
      <c r="BA1615" s="12"/>
    </row>
    <row r="1616" spans="1:53"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37"/>
      <c r="AZ1616" s="137"/>
      <c r="BA1616" s="12"/>
    </row>
    <row r="1617" spans="1:53"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37"/>
      <c r="AZ1617" s="137"/>
      <c r="BA1617" s="12"/>
    </row>
    <row r="1618" spans="1:53"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37"/>
      <c r="AZ1618" s="137"/>
      <c r="BA1618" s="12"/>
    </row>
    <row r="1619" spans="1:53"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37"/>
      <c r="AZ1619" s="137"/>
      <c r="BA1619" s="12"/>
    </row>
    <row r="1620" spans="1:53"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37"/>
      <c r="AZ1620" s="137"/>
      <c r="BA1620" s="12"/>
    </row>
    <row r="1621" spans="1:53"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37"/>
      <c r="AZ1621" s="137"/>
      <c r="BA1621" s="12"/>
    </row>
    <row r="1622" spans="1:53"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37"/>
      <c r="AZ1622" s="137"/>
      <c r="BA1622" s="12"/>
    </row>
    <row r="1623" spans="1:53"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37"/>
      <c r="AZ1623" s="137"/>
      <c r="BA1623" s="12"/>
    </row>
    <row r="1624" spans="1:53"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37"/>
      <c r="AZ1624" s="137"/>
      <c r="BA1624" s="12"/>
    </row>
    <row r="1625" spans="1:53"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37"/>
      <c r="AZ1625" s="137"/>
      <c r="BA1625" s="12"/>
    </row>
    <row r="1626" spans="1:53"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37"/>
      <c r="AZ1626" s="137"/>
      <c r="BA1626" s="12"/>
    </row>
    <row r="1627" spans="1:53"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37"/>
      <c r="AZ1627" s="137"/>
      <c r="BA1627" s="12"/>
    </row>
    <row r="1628" spans="1:53"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37"/>
      <c r="AZ1628" s="137"/>
      <c r="BA1628" s="12"/>
    </row>
    <row r="1629" spans="1:53"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37"/>
      <c r="AZ1629" s="137"/>
      <c r="BA1629" s="12"/>
    </row>
    <row r="1630" spans="1:53"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37"/>
      <c r="AZ1630" s="137"/>
      <c r="BA1630" s="12"/>
    </row>
    <row r="1631" spans="1:53"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37"/>
      <c r="AZ1631" s="137"/>
      <c r="BA1631" s="12"/>
    </row>
    <row r="1632" spans="1:53"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37"/>
      <c r="AZ1632" s="137"/>
      <c r="BA1632" s="12"/>
    </row>
    <row r="1633" spans="1:53"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37"/>
      <c r="AZ1633" s="137"/>
      <c r="BA1633" s="12"/>
    </row>
    <row r="1634" spans="1:53"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37"/>
      <c r="AZ1634" s="137"/>
      <c r="BA1634" s="12"/>
    </row>
    <row r="1635" spans="1:53"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37"/>
      <c r="AZ1635" s="137"/>
      <c r="BA1635" s="12"/>
    </row>
    <row r="1636" spans="1:53"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37"/>
      <c r="AZ1636" s="137"/>
      <c r="BA1636" s="12"/>
    </row>
    <row r="1637" spans="1:53"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37"/>
      <c r="AZ1637" s="137"/>
      <c r="BA1637" s="12"/>
    </row>
    <row r="1638" spans="1:53"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37"/>
      <c r="BA1638" s="12"/>
    </row>
    <row r="1639" spans="1:53"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37"/>
      <c r="BA1639" s="12"/>
    </row>
    <row r="1640" spans="1:53"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37"/>
      <c r="BA1640" s="12"/>
    </row>
    <row r="1641" spans="1:53"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37"/>
      <c r="AZ1641" s="137"/>
      <c r="BA1641" s="12"/>
    </row>
    <row r="1642" spans="1:53"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37"/>
      <c r="BA1642" s="12"/>
    </row>
    <row r="1643" spans="1:53"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37"/>
      <c r="AZ1643" s="137"/>
      <c r="BA1643" s="12"/>
    </row>
    <row r="1644" spans="1:53"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37"/>
      <c r="BA1644" s="12"/>
    </row>
    <row r="1645" spans="1:53"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37"/>
      <c r="AZ1645" s="137"/>
      <c r="BA1645" s="12"/>
    </row>
    <row r="1646" spans="1:53"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37"/>
      <c r="BA1646" s="12"/>
    </row>
    <row r="1647" spans="1:53"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37"/>
      <c r="AZ1647" s="137"/>
      <c r="BA1647" s="12"/>
    </row>
    <row r="1648" spans="1:53"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37"/>
      <c r="BA1648" s="12"/>
    </row>
    <row r="1649" spans="1:53"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37"/>
      <c r="AZ1649" s="137"/>
      <c r="BA1649" s="12"/>
    </row>
    <row r="1650" spans="1:53"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37"/>
      <c r="BA1650" s="12"/>
    </row>
    <row r="1651" spans="1:53"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37"/>
      <c r="BA1651" s="12"/>
    </row>
    <row r="1652" spans="1:53"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37"/>
      <c r="BA1652" s="12"/>
    </row>
    <row r="1653" spans="1:53"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37"/>
      <c r="BA1653" s="12"/>
    </row>
    <row r="1654" spans="1:53"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37"/>
      <c r="BA1654" s="12"/>
    </row>
    <row r="1655" spans="1:53"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37"/>
      <c r="AZ1655" s="137"/>
      <c r="BA1655" s="12"/>
    </row>
    <row r="1656" spans="1:53"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37"/>
      <c r="BA1656" s="12"/>
    </row>
    <row r="1657" spans="1:53"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37"/>
      <c r="AZ1657" s="137"/>
      <c r="BA1657" s="12"/>
    </row>
    <row r="1658" spans="1:53"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37"/>
      <c r="BA1658" s="12"/>
    </row>
    <row r="1659" spans="1:53"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37"/>
      <c r="AZ1659" s="137"/>
      <c r="BA1659" s="12"/>
    </row>
    <row r="1660" spans="1:53"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37"/>
      <c r="BA1660" s="12"/>
    </row>
    <row r="1661" spans="1:53"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37"/>
      <c r="AZ1661" s="137"/>
      <c r="BA1661" s="12"/>
    </row>
    <row r="1662" spans="1:53"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37"/>
      <c r="BA1662" s="12"/>
    </row>
    <row r="1663" spans="1:53"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37"/>
      <c r="AZ1663" s="137"/>
      <c r="BA1663" s="12"/>
    </row>
    <row r="1664" spans="1:53"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37"/>
      <c r="BA1664" s="12"/>
    </row>
    <row r="1665" spans="1:53"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37"/>
      <c r="AZ1665" s="137"/>
      <c r="BA1665" s="12"/>
    </row>
    <row r="1666" spans="1:53"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37"/>
      <c r="BA1666" s="12"/>
    </row>
    <row r="1667" spans="1:53"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37"/>
      <c r="AZ1667" s="137"/>
      <c r="BA1667" s="12"/>
    </row>
    <row r="1668" spans="1:53"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37"/>
      <c r="BA1668" s="12"/>
    </row>
    <row r="1669" spans="1:53"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37"/>
      <c r="AZ1669" s="137"/>
      <c r="BA1669" s="12"/>
    </row>
    <row r="1670" spans="1:53"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37"/>
      <c r="BA1670" s="12"/>
    </row>
    <row r="1671" spans="1:53"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37"/>
      <c r="AZ1671" s="137"/>
      <c r="BA1671" s="12"/>
    </row>
    <row r="1672" spans="1:53"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37"/>
      <c r="BA1672" s="12"/>
    </row>
    <row r="1673" spans="1:53"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37"/>
      <c r="BA1673" s="12"/>
    </row>
    <row r="1674" spans="1:53"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37"/>
      <c r="BA1674" s="12"/>
    </row>
    <row r="1675" spans="1:53"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37"/>
      <c r="BA1675" s="12"/>
    </row>
    <row r="1676" spans="1:53"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37"/>
      <c r="BA1676" s="12"/>
    </row>
    <row r="1677" spans="1:53"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37"/>
      <c r="BA1677" s="12"/>
    </row>
    <row r="1678" spans="1:53"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37"/>
      <c r="BA1678" s="12"/>
    </row>
    <row r="1679" spans="1:53"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37"/>
      <c r="AZ1679" s="137"/>
      <c r="BA1679" s="12"/>
    </row>
    <row r="1680" spans="1:53"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37"/>
      <c r="AZ1680" s="137"/>
      <c r="BA1680" s="12"/>
    </row>
    <row r="1681" spans="1:53"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37"/>
      <c r="AZ1681" s="137"/>
      <c r="BA1681" s="12"/>
    </row>
    <row r="1682" spans="1:53"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37"/>
      <c r="AZ1682" s="137"/>
      <c r="BA1682" s="12"/>
    </row>
    <row r="1683" spans="1:53"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37"/>
      <c r="AZ1683" s="137"/>
      <c r="BA1683" s="12"/>
    </row>
    <row r="1684" spans="1:53"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37"/>
      <c r="AZ1684" s="137"/>
      <c r="BA1684" s="12"/>
    </row>
    <row r="1685" spans="1:53"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37"/>
      <c r="AZ1685" s="137"/>
      <c r="BA1685" s="12"/>
    </row>
    <row r="1686" spans="1:53"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37"/>
      <c r="AZ1686" s="137"/>
      <c r="BA1686" s="12"/>
    </row>
    <row r="1687" spans="1:53"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37"/>
      <c r="AZ1687" s="137"/>
      <c r="BA1687" s="12"/>
    </row>
    <row r="1688" spans="1:53"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37"/>
      <c r="AZ1688" s="137"/>
      <c r="BA1688" s="12"/>
    </row>
    <row r="1689" spans="1:53"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37"/>
      <c r="AZ1689" s="137"/>
      <c r="BA1689" s="12"/>
    </row>
    <row r="1690" spans="1:53"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37"/>
      <c r="AZ1690" s="137"/>
      <c r="BA1690" s="12"/>
    </row>
    <row r="1691" spans="1:53"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37"/>
      <c r="AZ1691" s="137"/>
      <c r="BA1691" s="12"/>
    </row>
    <row r="1692" spans="1:53"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37"/>
      <c r="AZ1692" s="137"/>
      <c r="BA1692" s="12"/>
    </row>
    <row r="1693" spans="1:53"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37"/>
      <c r="AZ1693" s="137"/>
      <c r="BA1693" s="12"/>
    </row>
    <row r="1694" spans="1:53"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37"/>
      <c r="AZ1694" s="137"/>
      <c r="BA1694" s="12"/>
    </row>
    <row r="1695" spans="1:53"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37"/>
      <c r="AZ1695" s="137"/>
      <c r="BA1695" s="12"/>
    </row>
    <row r="1696" spans="1:53"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37"/>
      <c r="AZ1696" s="137"/>
      <c r="BA1696" s="12"/>
    </row>
    <row r="1697" spans="1:53"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37"/>
      <c r="AZ1697" s="137"/>
      <c r="BA1697" s="12"/>
    </row>
    <row r="1698" spans="1:53"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37"/>
      <c r="AZ1698" s="137"/>
      <c r="BA1698" s="12"/>
    </row>
    <row r="1699" spans="1:53"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37"/>
      <c r="AZ1699" s="137"/>
      <c r="BA1699" s="12"/>
    </row>
    <row r="1700" spans="1:53"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37"/>
      <c r="AZ1700" s="137"/>
      <c r="BA1700" s="12"/>
    </row>
    <row r="1701" spans="1:53"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37"/>
      <c r="AZ1701" s="137"/>
      <c r="BA1701" s="12"/>
    </row>
    <row r="1702" spans="1:53"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37"/>
      <c r="AZ1702" s="137"/>
      <c r="BA1702" s="12"/>
    </row>
    <row r="1703" spans="1:53"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37"/>
      <c r="AZ1703" s="137"/>
      <c r="BA1703" s="12"/>
    </row>
    <row r="1704" spans="1:53"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37"/>
      <c r="AZ1704" s="137"/>
      <c r="BA1704" s="12"/>
    </row>
    <row r="1705" spans="1:53"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37"/>
      <c r="AZ1705" s="137"/>
      <c r="BA1705" s="12"/>
    </row>
    <row r="1706" spans="1:53"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37"/>
      <c r="AZ1706" s="137"/>
      <c r="BA1706" s="12"/>
    </row>
    <row r="1707" spans="1:53"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37"/>
      <c r="AZ1707" s="137"/>
      <c r="BA1707" s="12"/>
    </row>
    <row r="1708" spans="1:53"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37"/>
      <c r="AZ1708" s="137"/>
      <c r="BA1708" s="12"/>
    </row>
    <row r="1709" spans="1:53"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37"/>
      <c r="AZ1709" s="137"/>
      <c r="BA1709" s="12"/>
    </row>
    <row r="1710" spans="1:53"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37"/>
      <c r="AZ1710" s="137"/>
      <c r="BA1710" s="12"/>
    </row>
    <row r="1711" spans="1:53"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37"/>
      <c r="AZ1711" s="137"/>
      <c r="BA1711" s="12"/>
    </row>
    <row r="1712" spans="1:53"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37"/>
      <c r="AZ1712" s="137"/>
      <c r="BA1712" s="12"/>
    </row>
    <row r="1713" spans="1:53"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37"/>
      <c r="AZ1713" s="137"/>
      <c r="BA1713" s="12"/>
    </row>
    <row r="1714" spans="1:53"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37"/>
      <c r="AZ1714" s="137"/>
      <c r="BA1714" s="12"/>
    </row>
    <row r="1715" spans="1:53"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37"/>
      <c r="AZ1715" s="137"/>
      <c r="BA1715" s="12"/>
    </row>
    <row r="1716" spans="1:53"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37"/>
      <c r="AZ1716" s="137"/>
      <c r="BA1716" s="12"/>
    </row>
    <row r="1717" spans="1:53"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37"/>
      <c r="AZ1717" s="137"/>
      <c r="BA1717" s="12"/>
    </row>
    <row r="1718" spans="1:53"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37"/>
      <c r="AZ1718" s="137"/>
      <c r="BA1718" s="12"/>
    </row>
    <row r="1719" spans="1:53"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37"/>
      <c r="AZ1719" s="137"/>
      <c r="BA1719" s="12"/>
    </row>
    <row r="1720" spans="1:53"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37"/>
      <c r="AZ1720" s="137"/>
      <c r="BA1720" s="12"/>
    </row>
    <row r="1721" spans="1:53"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37"/>
      <c r="AZ1721" s="137"/>
      <c r="BA1721" s="12"/>
    </row>
    <row r="1722" spans="1:53"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37"/>
      <c r="AZ1722" s="137"/>
      <c r="BA1722" s="12"/>
    </row>
    <row r="1723" spans="1:53"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37"/>
      <c r="AZ1723" s="137"/>
      <c r="BA1723" s="12"/>
    </row>
    <row r="1724" spans="1:53"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37"/>
      <c r="AZ1724" s="137"/>
      <c r="BA1724" s="12"/>
    </row>
    <row r="1725" spans="1:53"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37"/>
      <c r="AZ1725" s="137"/>
      <c r="BA1725" s="12"/>
    </row>
    <row r="1726" spans="1:53"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37"/>
      <c r="AZ1726" s="137"/>
      <c r="BA1726" s="12"/>
    </row>
    <row r="1727" spans="1:53"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37"/>
      <c r="AZ1727" s="137"/>
      <c r="BA1727" s="12"/>
    </row>
    <row r="1728" spans="1:53"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37"/>
      <c r="AZ1728" s="137"/>
      <c r="BA1728" s="12"/>
    </row>
    <row r="1729" spans="1:53"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37"/>
      <c r="AZ1729" s="137"/>
      <c r="BA1729" s="12"/>
    </row>
    <row r="1730" spans="1:53"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37"/>
      <c r="AZ1730" s="137"/>
      <c r="BA1730" s="12"/>
    </row>
    <row r="1731" spans="1:53"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37"/>
      <c r="AZ1731" s="137"/>
      <c r="BA1731" s="12"/>
    </row>
    <row r="1732" spans="1:53"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37"/>
      <c r="AZ1732" s="137"/>
      <c r="BA1732" s="12"/>
    </row>
    <row r="1733" spans="1:53"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37"/>
      <c r="AZ1733" s="137"/>
      <c r="BA1733" s="12"/>
    </row>
    <row r="1734" spans="1:53"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37"/>
      <c r="AZ1734" s="137"/>
      <c r="BA1734" s="12"/>
    </row>
    <row r="1735" spans="1:53"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37"/>
      <c r="AZ1735" s="137"/>
      <c r="BA1735" s="12"/>
    </row>
    <row r="1736" spans="1:53"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37"/>
      <c r="AZ1736" s="137"/>
      <c r="BA1736" s="12"/>
    </row>
    <row r="1737" spans="1:53"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37"/>
      <c r="AZ1737" s="137"/>
      <c r="BA1737" s="12"/>
    </row>
    <row r="1738" spans="1:53"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37"/>
      <c r="AZ1738" s="137"/>
      <c r="BA1738" s="12"/>
    </row>
    <row r="1739" spans="1:53"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37"/>
      <c r="AZ1739" s="137"/>
      <c r="BA1739" s="12"/>
    </row>
    <row r="1740" spans="1:53"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37"/>
      <c r="AZ1740" s="137"/>
      <c r="BA1740" s="12"/>
    </row>
    <row r="1741" spans="1:53"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37"/>
      <c r="AZ1741" s="137"/>
      <c r="BA1741" s="12"/>
    </row>
    <row r="1742" spans="1:53"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37"/>
      <c r="AZ1742" s="137"/>
      <c r="BA1742" s="12"/>
    </row>
    <row r="1743" spans="1:53"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37"/>
      <c r="AZ1743" s="137"/>
      <c r="BA1743" s="12"/>
    </row>
    <row r="1744" spans="1:53"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37"/>
      <c r="AZ1744" s="137"/>
      <c r="BA1744" s="12"/>
    </row>
    <row r="1745" spans="1:53"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37"/>
      <c r="AZ1745" s="137"/>
      <c r="BA1745" s="12"/>
    </row>
    <row r="1746" spans="1:53"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37"/>
      <c r="AZ1746" s="137"/>
      <c r="BA1746" s="12"/>
    </row>
    <row r="1747" spans="1:53"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37"/>
      <c r="AZ1747" s="137"/>
      <c r="BA1747" s="12"/>
    </row>
    <row r="1748" spans="1:53"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37"/>
      <c r="AZ1748" s="137"/>
      <c r="BA1748" s="12"/>
    </row>
    <row r="1749" spans="1:53"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37"/>
      <c r="AZ1749" s="137"/>
      <c r="BA1749" s="12"/>
    </row>
    <row r="1750" spans="1:53"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37"/>
      <c r="AZ1750" s="137"/>
      <c r="BA1750" s="12"/>
    </row>
    <row r="1751" spans="1:53"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37"/>
      <c r="AZ1751" s="137"/>
      <c r="BA1751" s="12"/>
    </row>
    <row r="1752" spans="1:53"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37"/>
      <c r="AZ1752" s="137"/>
      <c r="BA1752" s="12"/>
    </row>
    <row r="1753" spans="1:53"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37"/>
      <c r="AZ1753" s="137"/>
      <c r="BA1753" s="12"/>
    </row>
    <row r="1754" spans="1:53"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37"/>
      <c r="AZ1754" s="137"/>
      <c r="BA1754" s="12"/>
    </row>
    <row r="1755" spans="1:53"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37"/>
      <c r="AZ1755" s="137"/>
      <c r="BA1755" s="12"/>
    </row>
    <row r="1756" spans="1:53"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37"/>
      <c r="AZ1756" s="137"/>
      <c r="BA1756" s="12"/>
    </row>
    <row r="1757" spans="1:53"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37"/>
      <c r="AZ1757" s="137"/>
      <c r="BA1757" s="12"/>
    </row>
    <row r="1758" spans="1:53"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37"/>
      <c r="AZ1758" s="137"/>
      <c r="BA1758" s="12"/>
    </row>
    <row r="1759" spans="1:53"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37"/>
      <c r="AZ1759" s="137"/>
      <c r="BA1759" s="12"/>
    </row>
    <row r="1760" spans="1:53"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37"/>
      <c r="AZ1760" s="137"/>
      <c r="BA1760" s="12"/>
    </row>
    <row r="1761" spans="1:53"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37"/>
      <c r="AZ1761" s="137"/>
      <c r="BA1761" s="12"/>
    </row>
    <row r="1762" spans="1:53"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37"/>
      <c r="AZ1762" s="137"/>
      <c r="BA1762" s="12"/>
    </row>
    <row r="1763" spans="1:53"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37"/>
      <c r="AZ1763" s="137"/>
      <c r="BA1763" s="12"/>
    </row>
    <row r="1764" spans="1:53"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37"/>
      <c r="AZ1764" s="137"/>
      <c r="BA1764" s="12"/>
    </row>
    <row r="1765" spans="1:53"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37"/>
      <c r="AZ1765" s="137"/>
      <c r="BA1765" s="12"/>
    </row>
    <row r="1766" spans="1:53"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37"/>
      <c r="AZ1766" s="137"/>
      <c r="BA1766" s="12"/>
    </row>
    <row r="1767" spans="1:53"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37"/>
      <c r="AZ1767" s="137"/>
      <c r="BA1767" s="12"/>
    </row>
    <row r="1768" spans="1:53"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37"/>
      <c r="AZ1768" s="137"/>
      <c r="BA1768" s="12"/>
    </row>
    <row r="1769" spans="1:53"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37"/>
      <c r="AZ1769" s="137"/>
      <c r="BA1769" s="12"/>
    </row>
    <row r="1770" spans="1:53"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37"/>
      <c r="AZ1770" s="137"/>
      <c r="BA1770" s="12"/>
    </row>
    <row r="1771" spans="1:53"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37"/>
      <c r="AZ1771" s="137"/>
      <c r="BA1771" s="12"/>
    </row>
    <row r="1772" spans="1:53"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37"/>
      <c r="AZ1772" s="137"/>
      <c r="BA1772" s="12"/>
    </row>
    <row r="1773" spans="1:53"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37"/>
      <c r="AZ1773" s="137"/>
      <c r="BA1773" s="12"/>
    </row>
    <row r="1774" spans="1:53"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37"/>
      <c r="AZ1774" s="137"/>
      <c r="BA1774" s="12"/>
    </row>
    <row r="1775" spans="1:53"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37"/>
      <c r="AZ1775" s="137"/>
      <c r="BA1775" s="12"/>
    </row>
    <row r="1776" spans="1:53"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37"/>
      <c r="AZ1776" s="137"/>
      <c r="BA1776" s="12"/>
    </row>
    <row r="1777" spans="1:53"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37"/>
      <c r="AZ1777" s="137"/>
      <c r="BA1777" s="12"/>
    </row>
    <row r="1778" spans="1:53"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37"/>
      <c r="AZ1778" s="137"/>
      <c r="BA1778" s="12"/>
    </row>
    <row r="1779" spans="1:53"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37"/>
      <c r="AZ1779" s="137"/>
      <c r="BA1779" s="12"/>
    </row>
    <row r="1780" spans="1:53"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37"/>
      <c r="AZ1780" s="137"/>
      <c r="BA1780" s="12"/>
    </row>
    <row r="1781" spans="1:53"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37"/>
      <c r="AZ1781" s="137"/>
      <c r="BA1781" s="12"/>
    </row>
    <row r="1782" spans="1:53"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37"/>
      <c r="AZ1782" s="137"/>
      <c r="BA1782" s="12"/>
    </row>
    <row r="1783" spans="1:53"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37"/>
      <c r="AZ1783" s="137"/>
      <c r="BA1783" s="12"/>
    </row>
    <row r="1784" spans="1:53"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37"/>
      <c r="AZ1784" s="137"/>
      <c r="BA1784" s="12"/>
    </row>
    <row r="1785" spans="1:53"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37"/>
      <c r="AZ1785" s="137"/>
      <c r="BA1785" s="12"/>
    </row>
    <row r="1786" spans="1:53"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37"/>
      <c r="AZ1786" s="137"/>
      <c r="BA1786" s="12"/>
    </row>
    <row r="1787" spans="1:53"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37"/>
      <c r="AZ1787" s="137"/>
      <c r="BA1787" s="12"/>
    </row>
    <row r="1788" spans="1:53"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37"/>
      <c r="AZ1788" s="137"/>
      <c r="BA1788" s="12"/>
    </row>
    <row r="1789" spans="1:53"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37"/>
      <c r="AZ1789" s="137"/>
      <c r="BA1789" s="12"/>
    </row>
    <row r="1790" spans="1:53"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37"/>
      <c r="AZ1790" s="137"/>
      <c r="BA1790" s="12"/>
    </row>
    <row r="1791" spans="1:53"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37"/>
      <c r="AZ1791" s="137"/>
      <c r="BA1791" s="12"/>
    </row>
    <row r="1792" spans="1:53"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37"/>
      <c r="AZ1792" s="137"/>
      <c r="BA1792" s="12"/>
    </row>
    <row r="1793" spans="1:53"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37"/>
      <c r="AZ1793" s="137"/>
      <c r="BA1793" s="12"/>
    </row>
    <row r="1794" spans="1:53"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37"/>
      <c r="AZ1794" s="137"/>
      <c r="BA1794" s="12"/>
    </row>
    <row r="1795" spans="1:53"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37"/>
      <c r="AZ1795" s="137"/>
      <c r="BA1795" s="12"/>
    </row>
    <row r="1796" spans="1:53"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37"/>
      <c r="AZ1796" s="137"/>
      <c r="BA1796" s="12"/>
    </row>
    <row r="1797" spans="1:53"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37"/>
      <c r="AZ1797" s="137"/>
      <c r="BA1797" s="12"/>
    </row>
    <row r="1798" spans="1:53"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37"/>
      <c r="AZ1798" s="137"/>
      <c r="BA1798" s="12"/>
    </row>
    <row r="1799" spans="1:53"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37"/>
      <c r="AZ1799" s="137"/>
      <c r="BA1799" s="12"/>
    </row>
    <row r="1800" spans="1:53"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37"/>
      <c r="AZ1800" s="137"/>
      <c r="BA1800" s="12"/>
    </row>
    <row r="1801" spans="1:53"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37"/>
      <c r="AZ1801" s="137"/>
      <c r="BA1801" s="12"/>
    </row>
    <row r="1802" spans="1:53"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37"/>
      <c r="AZ1802" s="137"/>
      <c r="BA1802" s="12"/>
    </row>
    <row r="1803" spans="1:53"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37"/>
      <c r="AZ1803" s="137"/>
      <c r="BA1803" s="12"/>
    </row>
    <row r="1804" spans="1:53"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37"/>
      <c r="AZ1804" s="137"/>
      <c r="BA1804" s="12"/>
    </row>
    <row r="1805" spans="1:53"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37"/>
      <c r="AZ1805" s="137"/>
      <c r="BA1805" s="12"/>
    </row>
    <row r="1806" spans="1:53"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37"/>
      <c r="AZ1806" s="137"/>
      <c r="BA1806" s="12"/>
    </row>
    <row r="1807" spans="1:53"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37"/>
      <c r="AZ1807" s="137"/>
      <c r="BA1807" s="12"/>
    </row>
    <row r="1808" spans="1:53"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37"/>
      <c r="AZ1808" s="137"/>
      <c r="BA1808" s="12"/>
    </row>
    <row r="1809" spans="1:53"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37"/>
      <c r="AZ1809" s="137"/>
      <c r="BA1809" s="12"/>
    </row>
    <row r="1810" spans="1:53"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37"/>
      <c r="AZ1810" s="137"/>
      <c r="BA1810" s="12"/>
    </row>
    <row r="1811" spans="1:53"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37"/>
      <c r="BA1811" s="12"/>
    </row>
    <row r="1812" spans="1:53"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37"/>
      <c r="AZ1812" s="137"/>
      <c r="BA1812" s="12"/>
    </row>
    <row r="1813" spans="1:53"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37"/>
      <c r="AZ1813" s="137"/>
      <c r="BA1813" s="12"/>
    </row>
    <row r="1814" spans="1:53"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37"/>
      <c r="AZ1814" s="137"/>
      <c r="BA1814" s="12"/>
    </row>
    <row r="1815" spans="1:53"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37"/>
      <c r="AZ1815" s="137"/>
      <c r="BA1815" s="12"/>
    </row>
    <row r="1816" spans="1:53"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37"/>
      <c r="AZ1816" s="137"/>
      <c r="BA1816" s="12"/>
    </row>
    <row r="1817" spans="1:53"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37"/>
      <c r="AZ1817" s="137"/>
      <c r="BA1817" s="12"/>
    </row>
    <row r="1818" spans="1:53"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37"/>
      <c r="AZ1818" s="137"/>
      <c r="BA1818" s="12"/>
    </row>
    <row r="1819" spans="1:53"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37"/>
      <c r="AZ1819" s="137"/>
      <c r="BA1819" s="12"/>
    </row>
    <row r="1820" spans="1:53"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37"/>
      <c r="AZ1820" s="137"/>
      <c r="BA1820" s="12"/>
    </row>
    <row r="1821" spans="1:53"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37"/>
      <c r="AZ1821" s="137"/>
      <c r="BA1821" s="12"/>
    </row>
    <row r="1822" spans="1:53"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37"/>
      <c r="AZ1822" s="137"/>
      <c r="BA1822" s="12"/>
    </row>
    <row r="1823" spans="1:53"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37"/>
      <c r="AZ1823" s="137"/>
      <c r="BA1823" s="12"/>
    </row>
    <row r="1824" spans="1:53"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37"/>
      <c r="AZ1824" s="137"/>
      <c r="BA1824" s="12"/>
    </row>
    <row r="1825" spans="1:53"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37"/>
      <c r="AZ1825" s="137"/>
      <c r="BA1825" s="12"/>
    </row>
    <row r="1826" spans="1:53"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37"/>
      <c r="AZ1826" s="137"/>
      <c r="BA1826" s="12"/>
    </row>
    <row r="1827" spans="1:53"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37"/>
      <c r="AZ1827" s="137"/>
      <c r="BA1827" s="12"/>
    </row>
    <row r="1828" spans="1:53"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37"/>
      <c r="AZ1828" s="137"/>
      <c r="BA1828" s="12"/>
    </row>
    <row r="1829" spans="1:53"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37"/>
      <c r="AZ1829" s="137"/>
      <c r="BA1829" s="12"/>
    </row>
    <row r="1830" spans="1:53"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37"/>
      <c r="AZ1830" s="137"/>
      <c r="BA1830" s="12"/>
    </row>
    <row r="1831" spans="1:53"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37"/>
      <c r="AZ1831" s="137"/>
      <c r="BA1831" s="12"/>
    </row>
    <row r="1832" spans="1:53"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37"/>
      <c r="AZ1832" s="137"/>
      <c r="BA1832" s="12"/>
    </row>
    <row r="1833" spans="1:53"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37"/>
      <c r="AZ1833" s="137"/>
      <c r="BA1833" s="12"/>
    </row>
    <row r="1834" spans="1:53"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37"/>
      <c r="AZ1834" s="137"/>
      <c r="BA1834" s="12"/>
    </row>
    <row r="1835" spans="1:53"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37"/>
      <c r="AZ1835" s="137"/>
      <c r="BA1835" s="12"/>
    </row>
    <row r="1836" spans="1:53"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37"/>
      <c r="AZ1836" s="137"/>
      <c r="BA1836" s="12"/>
    </row>
    <row r="1837" spans="1:53"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37"/>
      <c r="AZ1837" s="137"/>
      <c r="BA1837" s="12"/>
    </row>
    <row r="1838" spans="1:53"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37"/>
      <c r="AZ1838" s="137"/>
      <c r="BA1838" s="12"/>
    </row>
    <row r="1839" spans="1:53"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37"/>
      <c r="AZ1839" s="137"/>
      <c r="BA1839" s="12"/>
    </row>
    <row r="1840" spans="1:53"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37"/>
      <c r="AZ1840" s="137"/>
      <c r="BA1840" s="12"/>
    </row>
    <row r="1841" spans="1:53"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37"/>
      <c r="AZ1841" s="137"/>
      <c r="BA1841" s="12"/>
    </row>
    <row r="1842" spans="1:53"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37"/>
      <c r="AZ1842" s="137"/>
      <c r="BA1842" s="12"/>
    </row>
    <row r="1843" spans="1:53"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37"/>
      <c r="AZ1843" s="137"/>
      <c r="BA1843" s="12"/>
    </row>
    <row r="1844" spans="1:53"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37"/>
      <c r="AZ1844" s="137"/>
      <c r="BA1844" s="12"/>
    </row>
    <row r="1845" spans="1:53"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37"/>
      <c r="AZ1845" s="137"/>
      <c r="BA1845" s="12"/>
    </row>
    <row r="1846" spans="1:53"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37"/>
      <c r="AZ1846" s="137"/>
      <c r="BA1846" s="12"/>
    </row>
    <row r="1847" spans="1:53"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37"/>
      <c r="AZ1847" s="137"/>
      <c r="BA1847" s="12"/>
    </row>
    <row r="1848" spans="1:53"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37"/>
      <c r="AZ1848" s="137"/>
      <c r="BA1848" s="12"/>
    </row>
    <row r="1849" spans="1:53"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37"/>
      <c r="AZ1849" s="137"/>
      <c r="BA1849" s="12"/>
    </row>
    <row r="1850" spans="1:53"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37"/>
      <c r="AZ1850" s="137"/>
      <c r="BA1850" s="12"/>
    </row>
    <row r="1851" spans="1:53"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37"/>
      <c r="AZ1851" s="137"/>
      <c r="BA1851" s="12"/>
    </row>
    <row r="1852" spans="1:53"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37"/>
      <c r="AZ1852" s="137"/>
      <c r="BA1852" s="12"/>
    </row>
    <row r="1853" spans="1:53"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37"/>
      <c r="AZ1853" s="137"/>
      <c r="BA1853" s="12"/>
    </row>
    <row r="1854" spans="1:53"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37"/>
      <c r="AZ1854" s="137"/>
      <c r="BA1854" s="12"/>
    </row>
    <row r="1855" spans="1:53"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37"/>
      <c r="AZ1855" s="137"/>
      <c r="BA1855" s="12"/>
    </row>
    <row r="1856" spans="1:53"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37"/>
      <c r="AZ1856" s="137"/>
      <c r="BA1856" s="12"/>
    </row>
    <row r="1857" spans="1:53"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37"/>
      <c r="AZ1857" s="137"/>
      <c r="BA1857" s="12"/>
    </row>
    <row r="1858" spans="1:53"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37"/>
      <c r="AZ1858" s="137"/>
      <c r="BA1858" s="12"/>
    </row>
    <row r="1859" spans="1:53"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37"/>
      <c r="AZ1859" s="137"/>
      <c r="BA1859" s="12"/>
    </row>
    <row r="1860" spans="1:53"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37"/>
      <c r="AZ1860" s="137"/>
      <c r="BA1860" s="12"/>
    </row>
    <row r="1861" spans="1:53"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37"/>
      <c r="AZ1861" s="137"/>
      <c r="BA1861" s="12"/>
    </row>
    <row r="1862" spans="1:53"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37"/>
      <c r="AZ1862" s="137"/>
      <c r="BA1862" s="12"/>
    </row>
    <row r="1863" spans="1:53"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37"/>
      <c r="AZ1863" s="137"/>
      <c r="BA1863" s="12"/>
    </row>
    <row r="1864" spans="1:53"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37"/>
      <c r="AZ1864" s="137"/>
      <c r="BA1864" s="12"/>
    </row>
    <row r="1865" spans="1:53"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37"/>
      <c r="AZ1865" s="137"/>
      <c r="BA1865" s="12"/>
    </row>
    <row r="1866" spans="1:53"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37"/>
      <c r="AZ1866" s="137"/>
      <c r="BA1866" s="12"/>
    </row>
    <row r="1867" spans="1:53"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37"/>
      <c r="AZ1867" s="137"/>
      <c r="BA1867" s="12"/>
    </row>
    <row r="1868" spans="1:53"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37"/>
      <c r="AZ1868" s="137"/>
      <c r="BA1868" s="12"/>
    </row>
    <row r="1869" spans="1:53"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37"/>
      <c r="AZ1869" s="137"/>
      <c r="BA1869" s="12"/>
    </row>
    <row r="1870" spans="1:53"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37"/>
      <c r="AZ1870" s="137"/>
      <c r="BA1870" s="12"/>
    </row>
  </sheetData>
  <sheetProtection algorithmName="SHA-512" hashValue="o1m/YbWclINDiEGyCvH00uft/8jkof1HxPoVVpNrVyJH8fN1MW5ULeSIPIngE2MSd6QA7Z5VgXaFunJdPvFJYw==" saltValue="3vw6tWpbYk3pMBgN6YCiPg==" spinCount="100000" sheet="1" objects="1" scenarios="1"/>
  <mergeCells count="10">
    <mergeCell ref="E48:AI48"/>
    <mergeCell ref="E47:AM47"/>
    <mergeCell ref="E40:AT40"/>
    <mergeCell ref="E46:AT46"/>
    <mergeCell ref="E4:AZ4"/>
    <mergeCell ref="E13:AZ13"/>
    <mergeCell ref="E16:AZ16"/>
    <mergeCell ref="E23:AZ23"/>
    <mergeCell ref="E27:AZ27"/>
    <mergeCell ref="E35:AZ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16" t="str">
        <f ca="1">TEXT(TODAY()-30,"MMMM yyyy")</f>
        <v>August 2021</v>
      </c>
      <c r="B1" s="316"/>
      <c r="C1" s="316"/>
      <c r="D1" s="316"/>
      <c r="E1" s="316"/>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44454</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44454</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9">
        <v>2.196193265007329</v>
      </c>
      <c r="BE15" s="59">
        <v>3.3898305084745894</v>
      </c>
      <c r="BF15" s="59">
        <v>3.6002939015429947</v>
      </c>
      <c r="BG15" s="59">
        <v>3.0612244897959329</v>
      </c>
      <c r="BH15" s="59">
        <v>3.7172011661807725</v>
      </c>
      <c r="BI15" s="59">
        <v>4.0875912408758985</v>
      </c>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44449</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44449</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44449</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44427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185690</v>
      </c>
      <c r="BA19" s="54">
        <v>178330</v>
      </c>
      <c r="BB19" s="54">
        <v>182630</v>
      </c>
      <c r="BC19" s="54">
        <v>181010</v>
      </c>
      <c r="BD19" s="54">
        <v>173580</v>
      </c>
      <c r="BE19" s="54">
        <v>187180</v>
      </c>
      <c r="BF19" s="54">
        <v>209750</v>
      </c>
      <c r="BG19" s="54">
        <v>204800</v>
      </c>
      <c r="BH19" s="54" t="e">
        <v>#N/A</v>
      </c>
      <c r="BI19" s="54" t="e">
        <v>#N/A</v>
      </c>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44427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267.2666139240506</v>
      </c>
      <c r="BA20" s="53">
        <v>242.81045751633985</v>
      </c>
      <c r="BB20" s="53">
        <v>238.45441067457375</v>
      </c>
      <c r="BC20" s="53">
        <v>236.32478632478632</v>
      </c>
      <c r="BD20" s="53">
        <v>194.70288624787776</v>
      </c>
      <c r="BE20" s="53">
        <v>174.05563689604685</v>
      </c>
      <c r="BF20" s="53">
        <v>233.51884242327876</v>
      </c>
      <c r="BG20" s="53">
        <v>294.60500963391138</v>
      </c>
      <c r="BH20" s="53" t="e">
        <v>#N/A</v>
      </c>
      <c r="BI20" s="53" t="e">
        <v>#N/A</v>
      </c>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225</v>
      </c>
      <c r="C21" s="50" t="s">
        <v>13</v>
      </c>
      <c r="D21" s="101" t="s">
        <v>83</v>
      </c>
      <c r="E21" s="100">
        <v>44427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69010</v>
      </c>
      <c r="BA21" s="54">
        <v>62810</v>
      </c>
      <c r="BB21" s="54">
        <v>60770</v>
      </c>
      <c r="BC21" s="54">
        <v>60350</v>
      </c>
      <c r="BD21" s="54">
        <v>58550</v>
      </c>
      <c r="BE21" s="54">
        <v>65700</v>
      </c>
      <c r="BF21" s="54">
        <v>76120</v>
      </c>
      <c r="BG21" s="54">
        <v>74940</v>
      </c>
      <c r="BH21" s="54" t="e">
        <v>#N/A</v>
      </c>
      <c r="BI21" s="54" t="e">
        <v>#N/A</v>
      </c>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44427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340.11479591836735</v>
      </c>
      <c r="BA22" s="53">
        <v>286.76108374384233</v>
      </c>
      <c r="BB22" s="53">
        <v>263.67444643925791</v>
      </c>
      <c r="BC22" s="53">
        <v>261.16098144823462</v>
      </c>
      <c r="BD22" s="53">
        <v>219.94535519125682</v>
      </c>
      <c r="BE22" s="53">
        <v>211.22690667929893</v>
      </c>
      <c r="BF22" s="53">
        <v>294.19989642672186</v>
      </c>
      <c r="BG22" s="53">
        <v>374.60417986067131</v>
      </c>
      <c r="BH22" s="53" t="e">
        <v>#N/A</v>
      </c>
      <c r="BI22" s="53" t="e">
        <v>#N/A</v>
      </c>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44449</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44434</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0.19396527171045008</v>
      </c>
      <c r="BH24" s="53" t="e">
        <v>#N/A</v>
      </c>
      <c r="BI24" s="53" t="e">
        <v>#N/A</v>
      </c>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44449</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44449</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44449</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231</v>
      </c>
      <c r="C28" s="50" t="s">
        <v>232</v>
      </c>
      <c r="D28" s="101" t="s">
        <v>83</v>
      </c>
      <c r="E28" s="100">
        <v>44449</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44449</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44449</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1.8759686123651642</v>
      </c>
      <c r="AQ30" s="53">
        <v>2.3735368748465158</v>
      </c>
      <c r="AR30" s="53">
        <v>-5.9111500506677235</v>
      </c>
      <c r="AS30" s="53">
        <v>-16.645158939572902</v>
      </c>
      <c r="AT30" s="53">
        <v>-13.117380348577768</v>
      </c>
      <c r="AU30" s="53">
        <v>-8.1210753053036822</v>
      </c>
      <c r="AV30" s="53">
        <v>-5.6419856431031086</v>
      </c>
      <c r="AW30" s="53">
        <v>-4.5976832055821371</v>
      </c>
      <c r="AX30" s="53">
        <v>-3.9821381771060982</v>
      </c>
      <c r="AY30" s="53">
        <v>-3.440782926020125</v>
      </c>
      <c r="AZ30" s="53">
        <v>-2.7466061847879475</v>
      </c>
      <c r="BA30" s="53">
        <v>-2.9472729368488104</v>
      </c>
      <c r="BB30" s="53">
        <v>-2.2523497573328721</v>
      </c>
      <c r="BC30" s="53">
        <v>-2.1550974556197589</v>
      </c>
      <c r="BD30" s="53">
        <v>7.1356541268343454</v>
      </c>
      <c r="BE30" s="53">
        <v>19.379826606440332</v>
      </c>
      <c r="BF30" s="53">
        <v>13.583686961753539</v>
      </c>
      <c r="BG30" s="53">
        <v>7.956308849573035</v>
      </c>
      <c r="BH30" s="53" t="e">
        <v>#N/A</v>
      </c>
      <c r="BI30" s="53" t="e">
        <v>#N/A</v>
      </c>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44449</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44449</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44431</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7.3687997630036248</v>
      </c>
      <c r="BF33" s="53">
        <v>7.3634653556280139</v>
      </c>
      <c r="BG33" s="53">
        <v>7.4823561347632381</v>
      </c>
      <c r="BH33" s="53" t="e">
        <v>#N/A</v>
      </c>
      <c r="BI33" s="53" t="e">
        <v>#N/A</v>
      </c>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44431</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2.9081301046223045</v>
      </c>
      <c r="BF34" s="59">
        <v>2.891874259682361</v>
      </c>
      <c r="BG34" s="59">
        <v>2.9632200076651141</v>
      </c>
      <c r="BH34" s="59" t="e">
        <v>#N/A</v>
      </c>
      <c r="BI34" s="59" t="e">
        <v>#N/A</v>
      </c>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44425</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t="e">
        <v>#N/A</v>
      </c>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44449</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t="e">
        <v>#N/A</v>
      </c>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250</v>
      </c>
      <c r="C38" s="50" t="s">
        <v>251</v>
      </c>
      <c r="D38" s="101" t="s">
        <v>83</v>
      </c>
      <c r="E38" s="100">
        <v>44449</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1832</v>
      </c>
      <c r="BD38" s="60">
        <v>2902</v>
      </c>
      <c r="BE38" s="60">
        <v>3209</v>
      </c>
      <c r="BF38" s="60">
        <v>2984</v>
      </c>
      <c r="BG38" s="60">
        <v>2915</v>
      </c>
      <c r="BH38" s="60">
        <v>2319</v>
      </c>
      <c r="BI38" s="60">
        <v>2151</v>
      </c>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252</v>
      </c>
      <c r="C39" s="50" t="s">
        <v>47</v>
      </c>
      <c r="D39" s="101" t="s">
        <v>83</v>
      </c>
      <c r="E39" s="100">
        <v>44449</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486620</v>
      </c>
      <c r="BD39" s="60">
        <v>505397</v>
      </c>
      <c r="BE39" s="60">
        <v>509276</v>
      </c>
      <c r="BF39" s="60">
        <v>510780</v>
      </c>
      <c r="BG39" s="60">
        <v>494118</v>
      </c>
      <c r="BH39" s="60">
        <v>488501</v>
      </c>
      <c r="BI39" s="60">
        <v>488043</v>
      </c>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253</v>
      </c>
      <c r="C40" s="50" t="s">
        <v>254</v>
      </c>
      <c r="D40" s="101" t="s">
        <v>83</v>
      </c>
      <c r="E40" s="100">
        <v>44449</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0.52705530642750376</v>
      </c>
      <c r="AV40" s="60">
        <v>0.60741476332340283</v>
      </c>
      <c r="AW40" s="60">
        <v>0.61055081458494953</v>
      </c>
      <c r="AX40" s="60">
        <v>0.62331019364267448</v>
      </c>
      <c r="AY40" s="60">
        <v>0.71666666666666667</v>
      </c>
      <c r="AZ40" s="60">
        <v>0.83207874927620151</v>
      </c>
      <c r="BA40" s="60">
        <v>1.0230375426621161</v>
      </c>
      <c r="BB40" s="60">
        <v>0.53644444444444439</v>
      </c>
      <c r="BC40" s="60">
        <v>0.6425815503332164</v>
      </c>
      <c r="BD40" s="60">
        <v>0.65360360360360359</v>
      </c>
      <c r="BE40" s="60">
        <v>0.68583030562085912</v>
      </c>
      <c r="BF40" s="60">
        <v>0.65381244522348814</v>
      </c>
      <c r="BG40" s="60">
        <v>0.70495767835550183</v>
      </c>
      <c r="BH40" s="60">
        <v>0.70358009708737868</v>
      </c>
      <c r="BI40" s="60">
        <v>0.76222537207654151</v>
      </c>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44425</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7.5488070000000045</v>
      </c>
      <c r="BF41" s="53">
        <v>7.3973910000000043</v>
      </c>
      <c r="BG41" s="53">
        <v>7.3214730000000046</v>
      </c>
      <c r="BH41" s="53" t="e">
        <v>#N/A</v>
      </c>
      <c r="BI41" s="53" t="e">
        <v>#N/A</v>
      </c>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44454</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7.3617290000000004</v>
      </c>
      <c r="BG42" s="53">
        <v>7.2248089999999996</v>
      </c>
      <c r="BH42" s="53">
        <v>7.1013089999999996</v>
      </c>
      <c r="BI42" s="53" t="e">
        <v>#N/A</v>
      </c>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44449</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t="e">
        <v>#N/A</v>
      </c>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44449</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325.37751600000001</v>
      </c>
      <c r="AW46" s="223">
        <v>332.145691</v>
      </c>
      <c r="AX46" s="223">
        <v>322.01396399999999</v>
      </c>
      <c r="AY46" s="223">
        <v>327.502588</v>
      </c>
      <c r="AZ46" s="223">
        <v>289.52803899999998</v>
      </c>
      <c r="BA46" s="223">
        <v>274.30971499999998</v>
      </c>
      <c r="BB46" s="223">
        <v>306.55137100000002</v>
      </c>
      <c r="BC46" s="223">
        <v>717.94120999999996</v>
      </c>
      <c r="BD46" s="223">
        <v>426.62868099999997</v>
      </c>
      <c r="BE46" s="223">
        <v>412.66278199999999</v>
      </c>
      <c r="BF46" s="223">
        <v>474.43736799999999</v>
      </c>
      <c r="BG46" s="223">
        <v>1066.6772880000001</v>
      </c>
      <c r="BH46" s="223">
        <v>458.60071900000003</v>
      </c>
      <c r="BI46" s="223">
        <v>385.98821700000002</v>
      </c>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218</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42736</v>
      </c>
      <c r="G12" s="108">
        <v>43101</v>
      </c>
      <c r="H12" s="108">
        <v>43466</v>
      </c>
      <c r="I12" s="108">
        <v>43831</v>
      </c>
    </row>
    <row r="13" spans="1:34" x14ac:dyDescent="0.2">
      <c r="E13" s="100"/>
    </row>
    <row r="14" spans="1:34" x14ac:dyDescent="0.2">
      <c r="A14" s="50" t="s">
        <v>171</v>
      </c>
      <c r="C14" s="50" t="s">
        <v>15</v>
      </c>
      <c r="D14" s="101" t="s">
        <v>172</v>
      </c>
      <c r="E14" s="100">
        <v>44244</v>
      </c>
      <c r="F14" s="59">
        <v>1.6224188790560534</v>
      </c>
      <c r="G14" s="59">
        <v>2.3947750362844467</v>
      </c>
      <c r="H14" s="59">
        <v>1.4174344436569841</v>
      </c>
      <c r="I14" s="59">
        <v>1.1180992313067684</v>
      </c>
    </row>
    <row r="15" spans="1:34" x14ac:dyDescent="0.2">
      <c r="A15" s="50" t="s">
        <v>173</v>
      </c>
      <c r="C15" s="50" t="s">
        <v>15</v>
      </c>
      <c r="D15" s="101" t="s">
        <v>172</v>
      </c>
      <c r="E15" s="100">
        <v>44243</v>
      </c>
      <c r="F15" s="59">
        <v>1.5576323987538832</v>
      </c>
      <c r="G15" s="59">
        <v>2.3006134969325132</v>
      </c>
      <c r="H15" s="59">
        <v>1.9490254872563728</v>
      </c>
      <c r="I15" s="59">
        <v>0.73529411764705621</v>
      </c>
    </row>
    <row r="16" spans="1:34" x14ac:dyDescent="0.2">
      <c r="A16" s="50" t="s">
        <v>224</v>
      </c>
      <c r="C16" s="50" t="s">
        <v>7</v>
      </c>
      <c r="D16" s="101" t="s">
        <v>172</v>
      </c>
      <c r="E16" s="100">
        <v>44278</v>
      </c>
      <c r="F16" s="53">
        <v>8.5</v>
      </c>
      <c r="G16" s="53">
        <v>7.6</v>
      </c>
      <c r="H16" s="53">
        <v>7.2</v>
      </c>
      <c r="I16" s="53">
        <v>11.7</v>
      </c>
    </row>
    <row r="17" spans="1:9" x14ac:dyDescent="0.2">
      <c r="A17" s="50" t="s">
        <v>174</v>
      </c>
      <c r="C17" s="50" t="s">
        <v>44</v>
      </c>
      <c r="D17" s="101" t="s">
        <v>172</v>
      </c>
      <c r="E17" s="100">
        <v>44204</v>
      </c>
      <c r="F17" s="53">
        <v>6.3</v>
      </c>
      <c r="G17" s="53">
        <v>5.8</v>
      </c>
      <c r="H17" s="53">
        <v>5.7</v>
      </c>
      <c r="I17" s="53">
        <v>9.5</v>
      </c>
    </row>
    <row r="18" spans="1:9" x14ac:dyDescent="0.2">
      <c r="A18" s="50" t="s">
        <v>175</v>
      </c>
      <c r="D18" s="101" t="s">
        <v>172</v>
      </c>
      <c r="E18" s="100">
        <v>44278</v>
      </c>
      <c r="F18" s="54">
        <v>851.2</v>
      </c>
      <c r="G18" s="54">
        <v>856.9</v>
      </c>
      <c r="H18" s="54">
        <v>881</v>
      </c>
      <c r="I18" s="54">
        <v>834</v>
      </c>
    </row>
    <row r="19" spans="1:9" x14ac:dyDescent="0.2">
      <c r="A19" s="50" t="s">
        <v>176</v>
      </c>
      <c r="C19" s="50" t="s">
        <v>13</v>
      </c>
      <c r="D19" s="101" t="s">
        <v>172</v>
      </c>
      <c r="E19" s="100">
        <v>44309</v>
      </c>
      <c r="F19" s="54">
        <v>72511.666666666672</v>
      </c>
      <c r="G19" s="54">
        <v>54105</v>
      </c>
      <c r="H19" s="54">
        <v>50613.333333333336</v>
      </c>
      <c r="I19" s="54">
        <v>83407.5</v>
      </c>
    </row>
    <row r="20" spans="1:9" x14ac:dyDescent="0.2">
      <c r="A20" s="50" t="s">
        <v>177</v>
      </c>
      <c r="C20" s="50" t="s">
        <v>15</v>
      </c>
      <c r="D20" s="101" t="s">
        <v>172</v>
      </c>
      <c r="E20" s="100">
        <v>44309</v>
      </c>
      <c r="F20" s="59">
        <v>-15.423494877626787</v>
      </c>
      <c r="G20" s="59">
        <v>-25.384420897786562</v>
      </c>
      <c r="H20" s="59">
        <v>-6.4535009087268502</v>
      </c>
      <c r="I20" s="59">
        <v>64.793532665964165</v>
      </c>
    </row>
    <row r="21" spans="1:9" x14ac:dyDescent="0.2">
      <c r="A21" s="50" t="s">
        <v>178</v>
      </c>
      <c r="C21" s="50" t="s">
        <v>13</v>
      </c>
      <c r="D21" s="101" t="s">
        <v>172</v>
      </c>
      <c r="E21" s="100">
        <v>44309</v>
      </c>
      <c r="F21" s="54">
        <v>24750.833333333332</v>
      </c>
      <c r="G21" s="54">
        <v>17529.166666666668</v>
      </c>
      <c r="H21" s="54">
        <v>15999.166666666666</v>
      </c>
      <c r="I21" s="54">
        <v>28575</v>
      </c>
    </row>
    <row r="22" spans="1:9" x14ac:dyDescent="0.2">
      <c r="A22" s="50" t="s">
        <v>179</v>
      </c>
      <c r="C22" s="50" t="s">
        <v>15</v>
      </c>
      <c r="D22" s="101" t="s">
        <v>172</v>
      </c>
      <c r="E22" s="100">
        <v>44309</v>
      </c>
      <c r="F22" s="59">
        <v>-11.884771709140541</v>
      </c>
      <c r="G22" s="59">
        <v>-29.177468772095207</v>
      </c>
      <c r="H22" s="59">
        <v>-8.7283099595911633</v>
      </c>
      <c r="I22" s="59">
        <v>78.603052242304287</v>
      </c>
    </row>
    <row r="23" spans="1:9" x14ac:dyDescent="0.2">
      <c r="A23" s="50" t="s">
        <v>180</v>
      </c>
      <c r="C23" s="50" t="s">
        <v>15</v>
      </c>
      <c r="D23" s="101" t="s">
        <v>172</v>
      </c>
      <c r="E23" s="100">
        <v>44232</v>
      </c>
      <c r="F23" s="59">
        <v>1.1624954149149325</v>
      </c>
      <c r="G23" s="59">
        <v>2.4182076813655584</v>
      </c>
      <c r="H23" s="59">
        <v>2.0996732026143938</v>
      </c>
      <c r="I23" s="59">
        <v>4.8838387879757805</v>
      </c>
    </row>
    <row r="24" spans="1:9" x14ac:dyDescent="0.2">
      <c r="A24" s="50" t="s">
        <v>181</v>
      </c>
      <c r="C24" s="50" t="s">
        <v>15</v>
      </c>
      <c r="D24" s="101" t="s">
        <v>172</v>
      </c>
      <c r="E24" s="100">
        <v>44286</v>
      </c>
      <c r="F24" s="53">
        <v>0.58641745559913083</v>
      </c>
      <c r="G24" s="53">
        <v>1.4176313579883582</v>
      </c>
      <c r="H24" s="53">
        <v>2.1548266704565222</v>
      </c>
      <c r="I24" s="53">
        <v>4.0868510458327512</v>
      </c>
    </row>
    <row r="25" spans="1:9" x14ac:dyDescent="0.2">
      <c r="A25" s="50" t="s">
        <v>182</v>
      </c>
      <c r="C25" s="50" t="s">
        <v>15</v>
      </c>
      <c r="D25" s="101" t="s">
        <v>172</v>
      </c>
      <c r="E25" s="100">
        <v>44267</v>
      </c>
      <c r="F25" s="53">
        <v>0.25393184796855817</v>
      </c>
      <c r="G25" s="53">
        <v>1.7158264564098191</v>
      </c>
      <c r="H25" s="53">
        <v>2.9908694138753189</v>
      </c>
      <c r="I25" s="53">
        <v>5.0462770382695421</v>
      </c>
    </row>
    <row r="26" spans="1:9" x14ac:dyDescent="0.2">
      <c r="A26" s="50" t="s">
        <v>183</v>
      </c>
      <c r="C26" s="50" t="s">
        <v>15</v>
      </c>
      <c r="D26" s="101" t="s">
        <v>172</v>
      </c>
      <c r="E26" s="100">
        <v>44267</v>
      </c>
      <c r="F26" s="59">
        <v>0.32625364151794845</v>
      </c>
      <c r="G26" s="59">
        <v>1.4656664406255127</v>
      </c>
      <c r="H26" s="59">
        <v>2.9638800721707881</v>
      </c>
      <c r="I26" s="59">
        <v>5.0454327905619989</v>
      </c>
    </row>
    <row r="27" spans="1:9" x14ac:dyDescent="0.2">
      <c r="A27" s="50" t="s">
        <v>184</v>
      </c>
      <c r="C27" s="50" t="s">
        <v>125</v>
      </c>
      <c r="D27" s="101" t="s">
        <v>172</v>
      </c>
      <c r="E27" s="100">
        <v>44204</v>
      </c>
      <c r="F27" s="53">
        <v>50.884166666666665</v>
      </c>
      <c r="G27" s="53">
        <v>64.938333333333333</v>
      </c>
      <c r="H27" s="53">
        <v>56.984166666666674</v>
      </c>
      <c r="I27" s="53">
        <v>39.227499999999999</v>
      </c>
    </row>
    <row r="28" spans="1:9" x14ac:dyDescent="0.2">
      <c r="A28" s="50" t="s">
        <v>233</v>
      </c>
      <c r="C28" s="50" t="s">
        <v>232</v>
      </c>
      <c r="D28" s="101" t="s">
        <v>172</v>
      </c>
      <c r="E28" s="100">
        <v>44204</v>
      </c>
      <c r="F28" s="60" t="e">
        <v>#N/A</v>
      </c>
      <c r="G28" s="60">
        <v>1.472504</v>
      </c>
      <c r="H28" s="60">
        <v>1.605594711</v>
      </c>
      <c r="I28" s="60">
        <v>2.099217066</v>
      </c>
    </row>
    <row r="29" spans="1:9" x14ac:dyDescent="0.2">
      <c r="A29" s="50" t="s">
        <v>185</v>
      </c>
      <c r="D29" s="101" t="s">
        <v>172</v>
      </c>
      <c r="E29" s="100">
        <v>44204</v>
      </c>
      <c r="F29" s="54">
        <v>1246.337</v>
      </c>
      <c r="G29" s="54">
        <v>1267.3440000000001</v>
      </c>
      <c r="H29" s="54">
        <v>1285.711</v>
      </c>
      <c r="I29" s="54">
        <v>1306.7</v>
      </c>
    </row>
    <row r="30" spans="1:9" x14ac:dyDescent="0.2">
      <c r="A30" s="50" t="s">
        <v>202</v>
      </c>
      <c r="C30" s="50" t="s">
        <v>15</v>
      </c>
      <c r="D30" s="101" t="s">
        <v>172</v>
      </c>
      <c r="E30" s="100">
        <v>44449</v>
      </c>
      <c r="F30" s="53">
        <v>3.1086471076420708</v>
      </c>
      <c r="G30" s="53">
        <v>2.5904819974872373</v>
      </c>
      <c r="H30" s="53">
        <v>1.8031737544440318</v>
      </c>
      <c r="I30" s="53">
        <v>-5.2516042645263887</v>
      </c>
    </row>
    <row r="31" spans="1:9" x14ac:dyDescent="0.2">
      <c r="A31" s="50" t="s">
        <v>203</v>
      </c>
      <c r="C31" s="50" t="s">
        <v>44</v>
      </c>
      <c r="D31" s="101" t="s">
        <v>172</v>
      </c>
      <c r="E31" s="100">
        <v>44203</v>
      </c>
      <c r="F31" s="59">
        <v>2.9083333333333332</v>
      </c>
      <c r="G31" s="59">
        <v>3.6375000000000006</v>
      </c>
      <c r="H31" s="59">
        <v>3.9500000000000006</v>
      </c>
      <c r="I31" s="59">
        <v>2.7416666666666667</v>
      </c>
    </row>
    <row r="32" spans="1:9" x14ac:dyDescent="0.2">
      <c r="A32" s="50" t="s">
        <v>130</v>
      </c>
      <c r="C32" s="50" t="s">
        <v>44</v>
      </c>
      <c r="D32" s="101" t="s">
        <v>172</v>
      </c>
      <c r="E32" s="100">
        <v>44203</v>
      </c>
      <c r="F32" s="60">
        <v>0.95833333333333337</v>
      </c>
      <c r="G32" s="60">
        <v>1.6875</v>
      </c>
      <c r="H32" s="60">
        <v>2</v>
      </c>
      <c r="I32" s="60">
        <v>0.79166666666666663</v>
      </c>
    </row>
    <row r="33" spans="1:9" x14ac:dyDescent="0.2">
      <c r="A33" s="50" t="s">
        <v>204</v>
      </c>
      <c r="C33" s="50" t="s">
        <v>132</v>
      </c>
      <c r="D33" s="101" t="s">
        <v>172</v>
      </c>
      <c r="E33" s="100">
        <v>44315</v>
      </c>
      <c r="F33" s="53">
        <v>80.203436008273684</v>
      </c>
      <c r="G33" s="53">
        <v>81.620439144578626</v>
      </c>
      <c r="H33" s="53">
        <v>80.975452174165909</v>
      </c>
      <c r="I33" s="53">
        <v>78.782290767552041</v>
      </c>
    </row>
    <row r="34" spans="1:9" x14ac:dyDescent="0.2">
      <c r="A34" s="50" t="s">
        <v>205</v>
      </c>
      <c r="D34" s="101" t="s">
        <v>172</v>
      </c>
      <c r="E34" s="100">
        <v>44315</v>
      </c>
      <c r="F34" s="223">
        <v>31.533840129060142</v>
      </c>
      <c r="G34" s="223">
        <v>31.510305566367318</v>
      </c>
      <c r="H34" s="223">
        <v>32.116585764789789</v>
      </c>
      <c r="I34" s="223">
        <v>31.747827000157226</v>
      </c>
    </row>
    <row r="35" spans="1:9" x14ac:dyDescent="0.2">
      <c r="A35" s="50" t="s">
        <v>206</v>
      </c>
      <c r="D35" s="101" t="s">
        <v>172</v>
      </c>
      <c r="E35" s="100">
        <v>43217</v>
      </c>
      <c r="F35" s="53">
        <v>114.17845825000001</v>
      </c>
      <c r="G35" s="53" t="e">
        <v>#N/A</v>
      </c>
      <c r="H35" s="53" t="e">
        <v>#N/A</v>
      </c>
      <c r="I35" s="53" t="e">
        <v>#N/A</v>
      </c>
    </row>
    <row r="36" spans="1:9" x14ac:dyDescent="0.2">
      <c r="A36" s="50" t="s">
        <v>207</v>
      </c>
      <c r="C36" s="50" t="s">
        <v>53</v>
      </c>
      <c r="D36" s="101" t="s">
        <v>172</v>
      </c>
      <c r="E36" s="100">
        <v>44214</v>
      </c>
      <c r="F36" s="54">
        <v>11534</v>
      </c>
      <c r="G36" s="54">
        <v>10971</v>
      </c>
      <c r="H36" s="54">
        <v>11909</v>
      </c>
      <c r="I36" s="54">
        <v>9235</v>
      </c>
    </row>
    <row r="37" spans="1:9" x14ac:dyDescent="0.2">
      <c r="A37" s="50" t="s">
        <v>208</v>
      </c>
      <c r="C37" s="50" t="s">
        <v>138</v>
      </c>
      <c r="D37" s="101" t="s">
        <v>172</v>
      </c>
      <c r="E37" s="100">
        <v>44232</v>
      </c>
      <c r="F37" s="54">
        <v>5008</v>
      </c>
      <c r="G37" s="54">
        <v>4925</v>
      </c>
      <c r="H37" s="54">
        <v>5589</v>
      </c>
      <c r="I37" s="54">
        <v>3602</v>
      </c>
    </row>
    <row r="38" spans="1:9" x14ac:dyDescent="0.2">
      <c r="A38" s="50" t="s">
        <v>247</v>
      </c>
      <c r="C38" s="50" t="s">
        <v>53</v>
      </c>
      <c r="D38" s="101" t="s">
        <v>172</v>
      </c>
      <c r="E38" s="100">
        <v>44383</v>
      </c>
      <c r="F38" s="54">
        <v>18998</v>
      </c>
      <c r="G38" s="54">
        <v>16142</v>
      </c>
      <c r="H38" s="54">
        <v>16344</v>
      </c>
      <c r="I38" s="54">
        <v>16149</v>
      </c>
    </row>
    <row r="39" spans="1:9" x14ac:dyDescent="0.2">
      <c r="A39" s="50" t="s">
        <v>248</v>
      </c>
      <c r="C39" s="285">
        <v>0</v>
      </c>
      <c r="D39" s="101" t="s">
        <v>172</v>
      </c>
      <c r="E39" s="100">
        <v>44336</v>
      </c>
      <c r="F39" s="53">
        <v>480.94816666666668</v>
      </c>
      <c r="G39" s="53">
        <v>475.72750000000002</v>
      </c>
      <c r="H39" s="53">
        <v>456.99574999999999</v>
      </c>
      <c r="I39" s="53">
        <v>454.20774999999998</v>
      </c>
    </row>
    <row r="40" spans="1:9" x14ac:dyDescent="0.2">
      <c r="A40" s="50" t="s">
        <v>249</v>
      </c>
      <c r="C40" s="50" t="s">
        <v>209</v>
      </c>
      <c r="D40" s="101" t="s">
        <v>172</v>
      </c>
      <c r="E40" s="100">
        <v>44383</v>
      </c>
      <c r="F40" s="59">
        <v>55.637556375563754</v>
      </c>
      <c r="G40" s="59">
        <v>46.65183087194012</v>
      </c>
      <c r="H40" s="59">
        <v>52.876091879650602</v>
      </c>
      <c r="I40" s="59">
        <v>57.314735945485516</v>
      </c>
    </row>
    <row r="41" spans="1:9" x14ac:dyDescent="0.2">
      <c r="A41" s="50" t="s">
        <v>210</v>
      </c>
      <c r="C41" s="50" t="s">
        <v>132</v>
      </c>
      <c r="D41" s="101" t="s">
        <v>172</v>
      </c>
      <c r="E41" s="100">
        <v>44335</v>
      </c>
      <c r="F41" s="53">
        <v>78.155440000000041</v>
      </c>
      <c r="G41" s="53">
        <v>82.140542000000053</v>
      </c>
      <c r="H41" s="53">
        <v>80.915837000000053</v>
      </c>
      <c r="I41" s="53">
        <v>76.818563000000054</v>
      </c>
    </row>
    <row r="42" spans="1:9" x14ac:dyDescent="0.2">
      <c r="A42" s="50" t="s">
        <v>211</v>
      </c>
      <c r="C42" s="50" t="s">
        <v>132</v>
      </c>
      <c r="D42" s="101" t="s">
        <v>172</v>
      </c>
      <c r="E42" s="100">
        <v>44398</v>
      </c>
      <c r="F42" s="53">
        <v>72.605239000000012</v>
      </c>
      <c r="G42" s="53">
        <v>77.305292000000009</v>
      </c>
      <c r="H42" s="53">
        <v>76.087512000000018</v>
      </c>
      <c r="I42" s="53">
        <v>64.738303000000002</v>
      </c>
    </row>
    <row r="43" spans="1:9" x14ac:dyDescent="0.2">
      <c r="A43" s="50" t="s">
        <v>212</v>
      </c>
      <c r="D43" s="101" t="s">
        <v>172</v>
      </c>
      <c r="E43" s="100">
        <v>43469</v>
      </c>
      <c r="F43" s="54">
        <v>3449</v>
      </c>
      <c r="G43" s="54">
        <v>3114</v>
      </c>
      <c r="H43" s="54" t="e">
        <v>#N/A</v>
      </c>
      <c r="I43" s="54" t="e">
        <v>#N/A</v>
      </c>
    </row>
    <row r="44" spans="1:9" x14ac:dyDescent="0.2">
      <c r="A44" s="50" t="s">
        <v>213</v>
      </c>
      <c r="D44" s="101" t="s">
        <v>172</v>
      </c>
      <c r="E44" s="100">
        <v>43469</v>
      </c>
      <c r="F44" s="54">
        <v>2220</v>
      </c>
      <c r="G44" s="54">
        <v>2209</v>
      </c>
      <c r="H44" s="54" t="e">
        <v>#N/A</v>
      </c>
      <c r="I44" s="54" t="e">
        <v>#N/A</v>
      </c>
    </row>
    <row r="45" spans="1:9" x14ac:dyDescent="0.2">
      <c r="A45" s="50" t="s">
        <v>214</v>
      </c>
      <c r="C45" s="50" t="s">
        <v>138</v>
      </c>
      <c r="D45" s="101" t="s">
        <v>172</v>
      </c>
      <c r="E45" s="100">
        <v>44232</v>
      </c>
      <c r="F45" s="54">
        <v>131</v>
      </c>
      <c r="G45" s="54">
        <v>162</v>
      </c>
      <c r="H45" s="54">
        <v>155</v>
      </c>
      <c r="I45" s="54">
        <v>122</v>
      </c>
    </row>
    <row r="46" spans="1:9" x14ac:dyDescent="0.2">
      <c r="A46" s="50" t="s">
        <v>215</v>
      </c>
      <c r="C46" s="50" t="s">
        <v>148</v>
      </c>
      <c r="D46" s="101" t="s">
        <v>172</v>
      </c>
      <c r="E46" s="100">
        <v>44449</v>
      </c>
      <c r="F46" s="53">
        <v>4571.9860309999995</v>
      </c>
      <c r="G46" s="53">
        <v>4550.4057459999995</v>
      </c>
      <c r="H46" s="53">
        <v>5168.2210189999996</v>
      </c>
      <c r="I46" s="53">
        <v>3436.1376909999999</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1"/>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250</v>
      </c>
      <c r="AA12" s="45" t="s">
        <v>252</v>
      </c>
      <c r="AB12" s="45" t="s">
        <v>253</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251</v>
      </c>
      <c r="AA13" s="47" t="s">
        <v>47</v>
      </c>
      <c r="AB13" s="47" t="s">
        <v>254</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44454</v>
      </c>
      <c r="C15" s="49">
        <v>44454</v>
      </c>
      <c r="D15" s="49">
        <v>44449</v>
      </c>
      <c r="E15" s="49">
        <v>44449</v>
      </c>
      <c r="F15" s="49">
        <v>44449</v>
      </c>
      <c r="G15" s="49">
        <v>44427</v>
      </c>
      <c r="H15" s="49">
        <v>44427</v>
      </c>
      <c r="I15" s="49">
        <v>44427</v>
      </c>
      <c r="J15" s="49">
        <v>44427</v>
      </c>
      <c r="K15" s="49">
        <v>44449</v>
      </c>
      <c r="L15" s="49">
        <v>44434</v>
      </c>
      <c r="M15" s="49">
        <v>44449</v>
      </c>
      <c r="N15" s="49">
        <v>44449</v>
      </c>
      <c r="O15" s="49">
        <v>44449</v>
      </c>
      <c r="P15" s="49">
        <v>44449</v>
      </c>
      <c r="Q15" s="49">
        <v>44449</v>
      </c>
      <c r="R15" s="49">
        <v>44449</v>
      </c>
      <c r="S15" s="49">
        <v>44449</v>
      </c>
      <c r="T15" s="49">
        <v>44449</v>
      </c>
      <c r="U15" s="49">
        <v>44431</v>
      </c>
      <c r="V15" s="49">
        <v>44431</v>
      </c>
      <c r="W15" s="49">
        <v>43188</v>
      </c>
      <c r="X15" s="49">
        <v>44425</v>
      </c>
      <c r="Y15" s="49">
        <v>44449</v>
      </c>
      <c r="Z15" s="49">
        <v>44449</v>
      </c>
      <c r="AA15" s="49">
        <v>44449</v>
      </c>
      <c r="AB15" s="49">
        <v>44449</v>
      </c>
      <c r="AC15" s="49">
        <v>44425</v>
      </c>
      <c r="AD15" s="49">
        <v>44454</v>
      </c>
      <c r="AE15" s="49">
        <v>43714</v>
      </c>
      <c r="AF15" s="49">
        <v>43714</v>
      </c>
      <c r="AG15" s="49">
        <v>44449</v>
      </c>
      <c r="AH15" s="49">
        <v>44449</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3.9307115846972884</v>
      </c>
      <c r="M52" s="53">
        <v>2.8670447385003239</v>
      </c>
      <c r="N52" s="53">
        <v>2.9706869392507329</v>
      </c>
      <c r="O52" s="59">
        <v>57.52</v>
      </c>
      <c r="P52" s="60">
        <v>2.2768000000000002</v>
      </c>
      <c r="Q52" s="53">
        <v>1301.4527499999999</v>
      </c>
      <c r="R52" s="53">
        <v>1.8759686123651642</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3.6227898126421687</v>
      </c>
      <c r="M53" s="53">
        <v>3.3343818810946946</v>
      </c>
      <c r="N53" s="53">
        <v>2.8178031208385912</v>
      </c>
      <c r="O53" s="59">
        <v>50.54</v>
      </c>
      <c r="P53" s="60">
        <v>1.9979</v>
      </c>
      <c r="Q53" s="53">
        <v>1303.2018333333333</v>
      </c>
      <c r="R53" s="53">
        <v>2.3735368748465158</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1.9730923979189186</v>
      </c>
      <c r="M54" s="53">
        <v>3.6318096430807856</v>
      </c>
      <c r="N54" s="53">
        <v>3.8109639547033725</v>
      </c>
      <c r="O54" s="59">
        <v>29.21</v>
      </c>
      <c r="P54" s="60">
        <v>1.7962</v>
      </c>
      <c r="Q54" s="53">
        <v>1304.9509166666667</v>
      </c>
      <c r="R54" s="53">
        <v>-5.9111500506677235</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8.7043320920811027</v>
      </c>
      <c r="M55" s="53">
        <v>5.4113231154207186</v>
      </c>
      <c r="N55" s="53">
        <v>5.7044349094219848</v>
      </c>
      <c r="O55" s="59">
        <v>16.55</v>
      </c>
      <c r="P55" s="60">
        <v>1.7542</v>
      </c>
      <c r="Q55" s="53">
        <v>1306.7</v>
      </c>
      <c r="R55" s="53">
        <v>-16.645158939572902</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9.2529113424875131</v>
      </c>
      <c r="M56" s="53">
        <v>7.3322932917316841</v>
      </c>
      <c r="N56" s="53">
        <v>8.5675362026338178</v>
      </c>
      <c r="O56" s="59">
        <v>28.56</v>
      </c>
      <c r="P56" s="60">
        <v>1.8526</v>
      </c>
      <c r="Q56" s="53">
        <v>1307.4669866270008</v>
      </c>
      <c r="R56" s="53">
        <v>-13.117380348577768</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5.8539962514866817</v>
      </c>
      <c r="M57" s="53">
        <v>8.9807333747669471</v>
      </c>
      <c r="N57" s="53">
        <v>10.07201448634396</v>
      </c>
      <c r="O57" s="59">
        <v>38.31</v>
      </c>
      <c r="P57" s="60">
        <v>1.8414999999999999</v>
      </c>
      <c r="Q57" s="53">
        <v>1309.9201299473129</v>
      </c>
      <c r="R57" s="53">
        <v>-8.1210753053036822</v>
      </c>
      <c r="S57" s="59">
        <v>2.4500000000000002</v>
      </c>
      <c r="T57" s="59">
        <v>0.5</v>
      </c>
      <c r="U57" s="53">
        <v>6.8167315385115597</v>
      </c>
      <c r="V57" s="59">
        <v>2.8019609739763416</v>
      </c>
      <c r="W57" s="60" t="e">
        <v>#N/A</v>
      </c>
      <c r="X57" s="54">
        <v>425</v>
      </c>
      <c r="Y57" s="54">
        <v>250</v>
      </c>
      <c r="Z57" s="60">
        <v>1763</v>
      </c>
      <c r="AA57" s="60">
        <v>460099</v>
      </c>
      <c r="AB57" s="60">
        <v>0.52705530642750376</v>
      </c>
      <c r="AC57" s="53">
        <v>6.3342250000000044</v>
      </c>
      <c r="AD57" s="53">
        <v>4.9603330000000003</v>
      </c>
      <c r="AE57" s="54" t="e">
        <v>#N/A</v>
      </c>
      <c r="AF57" s="54" t="e">
        <v>#N/A</v>
      </c>
      <c r="AG57" s="54">
        <v>10</v>
      </c>
      <c r="AH57" s="223">
        <v>274.85137600000002</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3.8977353203865084</v>
      </c>
      <c r="M58" s="53">
        <v>7.9300655635341943</v>
      </c>
      <c r="N58" s="53">
        <v>8.1469115191986639</v>
      </c>
      <c r="O58" s="59">
        <v>40.71</v>
      </c>
      <c r="P58" s="60">
        <v>1.8165</v>
      </c>
      <c r="Q58" s="53">
        <v>1312.2592650761273</v>
      </c>
      <c r="R58" s="53">
        <v>-5.6419856431031086</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325.37751600000001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4.9530352881172801</v>
      </c>
      <c r="M59" s="53">
        <v>6.1097256857855387</v>
      </c>
      <c r="N59" s="53">
        <v>5.7237523296748805</v>
      </c>
      <c r="O59" s="59">
        <v>42.34</v>
      </c>
      <c r="P59" s="60">
        <v>2.0455000000000001</v>
      </c>
      <c r="Q59" s="53">
        <v>1312.7705409356388</v>
      </c>
      <c r="R59" s="53">
        <v>-4.5976832055821371</v>
      </c>
      <c r="S59" s="59">
        <v>2.4500000000000002</v>
      </c>
      <c r="T59" s="59">
        <v>0.5</v>
      </c>
      <c r="U59" s="53">
        <v>6.4916662138825378</v>
      </c>
      <c r="V59" s="59">
        <v>2.6602640482192892</v>
      </c>
      <c r="W59" s="60" t="e">
        <v>#N/A</v>
      </c>
      <c r="X59" s="54">
        <v>736</v>
      </c>
      <c r="Y59" s="54">
        <v>239</v>
      </c>
      <c r="Z59" s="60">
        <v>1574</v>
      </c>
      <c r="AA59" s="60">
        <v>470271</v>
      </c>
      <c r="AB59" s="60">
        <v>0.61055081458494953</v>
      </c>
      <c r="AC59" s="53">
        <v>6.3739720000000046</v>
      </c>
      <c r="AD59" s="53">
        <v>5.1195880000000002</v>
      </c>
      <c r="AE59" s="54" t="e">
        <v>#N/A</v>
      </c>
      <c r="AF59" s="54" t="e">
        <v>#N/A</v>
      </c>
      <c r="AG59" s="54">
        <v>6</v>
      </c>
      <c r="AH59" s="223">
        <v>332.145691</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2.969587979788435</v>
      </c>
      <c r="M60" s="53">
        <v>5.3420805998125598</v>
      </c>
      <c r="N60" s="53">
        <v>4.8994035653170842</v>
      </c>
      <c r="O60" s="59">
        <v>39.630000000000003</v>
      </c>
      <c r="P60" s="60">
        <v>2.1970000000000001</v>
      </c>
      <c r="Q60" s="53">
        <v>1314.5904651114254</v>
      </c>
      <c r="R60" s="53">
        <v>-3.9821381771060982</v>
      </c>
      <c r="S60" s="59">
        <v>2.4500000000000002</v>
      </c>
      <c r="T60" s="59">
        <v>0.5</v>
      </c>
      <c r="U60" s="53">
        <v>7.135991126622085</v>
      </c>
      <c r="V60" s="59">
        <v>2.931453323011469</v>
      </c>
      <c r="W60" s="60" t="e">
        <v>#N/A</v>
      </c>
      <c r="X60" s="54">
        <v>1035</v>
      </c>
      <c r="Y60" s="54">
        <v>268</v>
      </c>
      <c r="Z60" s="60">
        <v>1706</v>
      </c>
      <c r="AA60" s="60">
        <v>467696</v>
      </c>
      <c r="AB60" s="60">
        <v>0.62331019364267448</v>
      </c>
      <c r="AC60" s="53">
        <v>6.389028000000005</v>
      </c>
      <c r="AD60" s="53">
        <v>5.3444690000000001</v>
      </c>
      <c r="AE60" s="54" t="e">
        <v>#N/A</v>
      </c>
      <c r="AF60" s="54" t="e">
        <v>#N/A</v>
      </c>
      <c r="AG60" s="54">
        <v>12</v>
      </c>
      <c r="AH60" s="223">
        <v>322.01396399999999</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-0.58095152733863564</v>
      </c>
      <c r="M61" s="53">
        <v>3.9154754505904332</v>
      </c>
      <c r="N61" s="53">
        <v>3.4971354663261733</v>
      </c>
      <c r="O61" s="59">
        <v>39.4</v>
      </c>
      <c r="P61" s="60">
        <v>2.2004000000000001</v>
      </c>
      <c r="Q61" s="53">
        <v>1315.3455826403081</v>
      </c>
      <c r="R61" s="53">
        <v>-3.440782926020125</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185690</v>
      </c>
      <c r="H62" s="53">
        <v>267.2666139240506</v>
      </c>
      <c r="I62" s="54">
        <v>69010</v>
      </c>
      <c r="J62" s="53">
        <v>340.11479591836735</v>
      </c>
      <c r="K62" s="59">
        <v>4.5614035087719218</v>
      </c>
      <c r="L62" s="53">
        <v>2.4787748653869013</v>
      </c>
      <c r="M62" s="53">
        <v>3.1598513011152241</v>
      </c>
      <c r="N62" s="53">
        <v>2.3044073137360455</v>
      </c>
      <c r="O62" s="59">
        <v>40.94</v>
      </c>
      <c r="P62" s="60">
        <v>2.8003999999999998</v>
      </c>
      <c r="Q62" s="53">
        <v>1317.232542180933</v>
      </c>
      <c r="R62" s="53">
        <v>-2.7466061847879475</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178330</v>
      </c>
      <c r="H63" s="53">
        <v>242.81045751633985</v>
      </c>
      <c r="I63" s="54">
        <v>62810</v>
      </c>
      <c r="J63" s="53">
        <v>286.76108374384233</v>
      </c>
      <c r="K63" s="59">
        <v>4.4352265475430697</v>
      </c>
      <c r="L63" s="53">
        <v>2.2847835960733587</v>
      </c>
      <c r="M63" s="53">
        <v>2.5316455696202445</v>
      </c>
      <c r="N63" s="53">
        <v>1.9696351386240041</v>
      </c>
      <c r="O63" s="59">
        <v>47.02</v>
      </c>
      <c r="P63" s="60">
        <v>2.6152000000000002</v>
      </c>
      <c r="Q63" s="53">
        <v>1318.7855398346069</v>
      </c>
      <c r="R63" s="53">
        <v>-2.9472729368488104</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v>182630</v>
      </c>
      <c r="H64" s="53">
        <v>238.45441067457375</v>
      </c>
      <c r="I64" s="54">
        <v>60770</v>
      </c>
      <c r="J64" s="53">
        <v>263.67444643925791</v>
      </c>
      <c r="K64" s="59">
        <v>4.7348484848484862</v>
      </c>
      <c r="L64" s="53">
        <v>5.645093925925937</v>
      </c>
      <c r="M64" s="53">
        <v>2.5114854517610974</v>
      </c>
      <c r="N64" s="53">
        <v>2.8816574934734662</v>
      </c>
      <c r="O64" s="59">
        <v>52</v>
      </c>
      <c r="P64" s="60">
        <v>2.5541999999999998</v>
      </c>
      <c r="Q64" s="53">
        <v>1320.9781359577764</v>
      </c>
      <c r="R64" s="53">
        <v>-2.2523497573328721</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v>181010</v>
      </c>
      <c r="H65" s="53">
        <v>236.32478632478632</v>
      </c>
      <c r="I65" s="54">
        <v>60350</v>
      </c>
      <c r="J65" s="53">
        <v>261.16098144823462</v>
      </c>
      <c r="K65" s="59">
        <v>3.4850863422291933</v>
      </c>
      <c r="L65" s="53">
        <v>5.3561490849593163</v>
      </c>
      <c r="M65" s="53">
        <v>3.1963470319634535</v>
      </c>
      <c r="N65" s="53">
        <v>3.7866648955159343</v>
      </c>
      <c r="O65" s="59">
        <v>59.04</v>
      </c>
      <c r="P65" s="60">
        <v>3.2517</v>
      </c>
      <c r="Q65" s="53">
        <v>1321.2814182238183</v>
      </c>
      <c r="R65" s="53">
        <v>-2.1550974556197589</v>
      </c>
      <c r="S65" s="59">
        <v>2.4500000000000002</v>
      </c>
      <c r="T65" s="59">
        <v>0.5</v>
      </c>
      <c r="U65" s="53">
        <v>7.4323073706925387</v>
      </c>
      <c r="V65" s="59">
        <v>2.9914407029623269</v>
      </c>
      <c r="W65" s="60" t="e">
        <v>#N/A</v>
      </c>
      <c r="X65" s="54">
        <v>642</v>
      </c>
      <c r="Y65" s="54">
        <v>220</v>
      </c>
      <c r="Z65" s="60">
        <v>1832</v>
      </c>
      <c r="AA65" s="60">
        <v>486620</v>
      </c>
      <c r="AB65" s="60">
        <v>0.6425815503332164</v>
      </c>
      <c r="AC65" s="53">
        <v>6.6928600000000049</v>
      </c>
      <c r="AD65" s="53">
        <v>6.295655</v>
      </c>
      <c r="AE65" s="54" t="e">
        <v>#N/A</v>
      </c>
      <c r="AF65" s="54" t="e">
        <v>#N/A</v>
      </c>
      <c r="AG65" s="54">
        <v>4</v>
      </c>
      <c r="AH65" s="223">
        <v>717.94120999999996</v>
      </c>
    </row>
    <row r="66" spans="1:34" x14ac:dyDescent="0.2">
      <c r="A66" s="52">
        <v>44256</v>
      </c>
      <c r="B66" s="59">
        <v>1.6643550624133141</v>
      </c>
      <c r="C66" s="59">
        <v>2.196193265007329</v>
      </c>
      <c r="D66" s="53">
        <v>10.4</v>
      </c>
      <c r="E66" s="53">
        <v>8.8000000000000007</v>
      </c>
      <c r="F66" s="53">
        <v>838.2</v>
      </c>
      <c r="G66" s="54">
        <v>173580</v>
      </c>
      <c r="H66" s="53">
        <v>194.70288624787776</v>
      </c>
      <c r="I66" s="54">
        <v>58550</v>
      </c>
      <c r="J66" s="53">
        <v>219.94535519125682</v>
      </c>
      <c r="K66" s="59">
        <v>-0.64200550290430813</v>
      </c>
      <c r="L66" s="53">
        <v>3.1745754877421373</v>
      </c>
      <c r="M66" s="53">
        <v>2.114803625377637</v>
      </c>
      <c r="N66" s="53">
        <v>1.7438767911357678</v>
      </c>
      <c r="O66" s="59">
        <v>62.33</v>
      </c>
      <c r="P66" s="60">
        <v>2.7747000000000002</v>
      </c>
      <c r="Q66" s="53">
        <v>1324.1500323872237</v>
      </c>
      <c r="R66" s="53">
        <v>7.1356541268343454</v>
      </c>
      <c r="S66" s="59">
        <v>2.4500000000000002</v>
      </c>
      <c r="T66" s="59">
        <v>0.5</v>
      </c>
      <c r="U66" s="53">
        <v>7.3890469445738072</v>
      </c>
      <c r="V66" s="59">
        <v>2.9642052877128808</v>
      </c>
      <c r="W66" s="60" t="e">
        <v>#N/A</v>
      </c>
      <c r="X66" s="54">
        <v>1058</v>
      </c>
      <c r="Y66" s="54">
        <v>307</v>
      </c>
      <c r="Z66" s="60">
        <v>2902</v>
      </c>
      <c r="AA66" s="60">
        <v>505397</v>
      </c>
      <c r="AB66" s="60">
        <v>0.65360360360360359</v>
      </c>
      <c r="AC66" s="53">
        <v>7.1714500000000045</v>
      </c>
      <c r="AD66" s="53">
        <v>6.6749879999999999</v>
      </c>
      <c r="AE66" s="54" t="e">
        <v>#N/A</v>
      </c>
      <c r="AF66" s="54" t="e">
        <v>#N/A</v>
      </c>
      <c r="AG66" s="54">
        <v>12</v>
      </c>
      <c r="AH66" s="223">
        <v>426.62868099999997</v>
      </c>
    </row>
    <row r="67" spans="1:34" x14ac:dyDescent="0.2">
      <c r="A67" s="52">
        <v>44287</v>
      </c>
      <c r="B67" s="59">
        <v>3.0769230769230882</v>
      </c>
      <c r="C67" s="59">
        <v>3.3898305084745894</v>
      </c>
      <c r="D67" s="53">
        <v>9.6999999999999993</v>
      </c>
      <c r="E67" s="53">
        <v>8.4</v>
      </c>
      <c r="F67" s="53">
        <v>838.1</v>
      </c>
      <c r="G67" s="54">
        <v>187180</v>
      </c>
      <c r="H67" s="53">
        <v>174.05563689604685</v>
      </c>
      <c r="I67" s="54">
        <v>65700</v>
      </c>
      <c r="J67" s="53">
        <v>211.22690667929893</v>
      </c>
      <c r="K67" s="59">
        <v>-4.5016077170418001</v>
      </c>
      <c r="L67" s="53">
        <v>-2.5292561212725273</v>
      </c>
      <c r="M67" s="53">
        <v>0</v>
      </c>
      <c r="N67" s="53">
        <v>-0.90434949040625323</v>
      </c>
      <c r="O67" s="59">
        <v>61.72</v>
      </c>
      <c r="P67" s="60">
        <v>2.5594999999999999</v>
      </c>
      <c r="Q67" s="53">
        <v>1323.9325023438687</v>
      </c>
      <c r="R67" s="53">
        <v>19.379826606440332</v>
      </c>
      <c r="S67" s="59">
        <v>2.4500000000000002</v>
      </c>
      <c r="T67" s="59">
        <v>0.5</v>
      </c>
      <c r="U67" s="53">
        <v>7.3687997630036248</v>
      </c>
      <c r="V67" s="59">
        <v>2.9081301046223045</v>
      </c>
      <c r="W67" s="60" t="e">
        <v>#N/A</v>
      </c>
      <c r="X67" s="54">
        <v>1299</v>
      </c>
      <c r="Y67" s="54">
        <v>285</v>
      </c>
      <c r="Z67" s="60">
        <v>3209</v>
      </c>
      <c r="AA67" s="60">
        <v>509276</v>
      </c>
      <c r="AB67" s="60">
        <v>0.68583030562085912</v>
      </c>
      <c r="AC67" s="53">
        <v>7.5488070000000045</v>
      </c>
      <c r="AD67" s="53">
        <v>7.0880369999999999</v>
      </c>
      <c r="AE67" s="54" t="e">
        <v>#N/A</v>
      </c>
      <c r="AF67" s="54" t="e">
        <v>#N/A</v>
      </c>
      <c r="AG67" s="54">
        <v>9</v>
      </c>
      <c r="AH67" s="223">
        <v>412.66278199999999</v>
      </c>
    </row>
    <row r="68" spans="1:34" x14ac:dyDescent="0.2">
      <c r="A68" s="52">
        <v>44317</v>
      </c>
      <c r="B68" s="59">
        <v>2.9126213592233219</v>
      </c>
      <c r="C68" s="59">
        <v>3.6002939015429947</v>
      </c>
      <c r="D68" s="53">
        <v>8.9</v>
      </c>
      <c r="E68" s="53">
        <v>8.3000000000000007</v>
      </c>
      <c r="F68" s="53">
        <v>845.8</v>
      </c>
      <c r="G68" s="54">
        <v>209750</v>
      </c>
      <c r="H68" s="53">
        <v>233.51884242327876</v>
      </c>
      <c r="I68" s="54">
        <v>76120</v>
      </c>
      <c r="J68" s="53">
        <v>294.19989642672186</v>
      </c>
      <c r="K68" s="59">
        <v>-4.6058458813108771</v>
      </c>
      <c r="L68" s="53">
        <v>-3.3309049453225326</v>
      </c>
      <c r="M68" s="53">
        <v>-3.4883720930232398</v>
      </c>
      <c r="N68" s="53">
        <v>-3.9519139904881428</v>
      </c>
      <c r="O68" s="59">
        <v>65.17</v>
      </c>
      <c r="P68" s="60">
        <v>2.7877999999999998</v>
      </c>
      <c r="Q68" s="53">
        <v>1324.7882165541523</v>
      </c>
      <c r="R68" s="53">
        <v>13.583686961753539</v>
      </c>
      <c r="S68" s="59">
        <v>2.4500000000000002</v>
      </c>
      <c r="T68" s="59">
        <v>0.5</v>
      </c>
      <c r="U68" s="53">
        <v>7.3634653556280139</v>
      </c>
      <c r="V68" s="59">
        <v>2.891874259682361</v>
      </c>
      <c r="W68" s="60" t="e">
        <v>#N/A</v>
      </c>
      <c r="X68" s="54">
        <v>1581</v>
      </c>
      <c r="Y68" s="54">
        <v>218</v>
      </c>
      <c r="Z68" s="60">
        <v>2984</v>
      </c>
      <c r="AA68" s="60">
        <v>510780</v>
      </c>
      <c r="AB68" s="60">
        <v>0.65381244522348814</v>
      </c>
      <c r="AC68" s="53">
        <v>7.3973910000000043</v>
      </c>
      <c r="AD68" s="53">
        <v>7.3617290000000004</v>
      </c>
      <c r="AE68" s="54" t="e">
        <v>#N/A</v>
      </c>
      <c r="AF68" s="54" t="e">
        <v>#N/A</v>
      </c>
      <c r="AG68" s="54">
        <v>14</v>
      </c>
      <c r="AH68" s="223">
        <v>474.43736799999999</v>
      </c>
    </row>
    <row r="69" spans="1:34" x14ac:dyDescent="0.2">
      <c r="A69" s="52">
        <v>44348</v>
      </c>
      <c r="B69" s="59">
        <v>2.553485162180813</v>
      </c>
      <c r="C69" s="59">
        <v>3.0612244897959329</v>
      </c>
      <c r="D69" s="53">
        <v>9.1</v>
      </c>
      <c r="E69" s="53">
        <v>8</v>
      </c>
      <c r="F69" s="53">
        <v>851</v>
      </c>
      <c r="G69" s="54">
        <v>204800</v>
      </c>
      <c r="H69" s="53">
        <v>294.60500963391138</v>
      </c>
      <c r="I69" s="54">
        <v>74940</v>
      </c>
      <c r="J69" s="53">
        <v>374.60417986067131</v>
      </c>
      <c r="K69" s="59">
        <v>-4.2155977115326815</v>
      </c>
      <c r="L69" s="53">
        <v>0.19396527171045008</v>
      </c>
      <c r="M69" s="53">
        <v>-5.9024807527801588</v>
      </c>
      <c r="N69" s="53">
        <v>-5.9867937258826327</v>
      </c>
      <c r="O69" s="59">
        <v>71.38</v>
      </c>
      <c r="P69" s="60">
        <v>3.0293999999999999</v>
      </c>
      <c r="Q69" s="53">
        <v>1326.2738829524299</v>
      </c>
      <c r="R69" s="53">
        <v>7.956308849573035</v>
      </c>
      <c r="S69" s="59">
        <v>2.4500000000000002</v>
      </c>
      <c r="T69" s="59">
        <v>0.5</v>
      </c>
      <c r="U69" s="53">
        <v>7.4823561347632381</v>
      </c>
      <c r="V69" s="59">
        <v>2.9632200076651141</v>
      </c>
      <c r="W69" s="60" t="e">
        <v>#N/A</v>
      </c>
      <c r="X69" s="54">
        <v>1173</v>
      </c>
      <c r="Y69" s="54">
        <v>238</v>
      </c>
      <c r="Z69" s="60">
        <v>2915</v>
      </c>
      <c r="AA69" s="60">
        <v>494118</v>
      </c>
      <c r="AB69" s="60">
        <v>0.70495767835550183</v>
      </c>
      <c r="AC69" s="53">
        <v>7.3214730000000046</v>
      </c>
      <c r="AD69" s="53">
        <v>7.2248089999999996</v>
      </c>
      <c r="AE69" s="54" t="e">
        <v>#N/A</v>
      </c>
      <c r="AF69" s="54" t="e">
        <v>#N/A</v>
      </c>
      <c r="AG69" s="54">
        <v>5</v>
      </c>
      <c r="AH69" s="223">
        <v>1066.6772880000001</v>
      </c>
    </row>
    <row r="70" spans="1:34" x14ac:dyDescent="0.2">
      <c r="A70" s="52">
        <v>44378</v>
      </c>
      <c r="B70" s="59">
        <v>4.0082930200414646</v>
      </c>
      <c r="C70" s="59">
        <v>3.7172011661807725</v>
      </c>
      <c r="D70" s="53">
        <v>9.6999999999999993</v>
      </c>
      <c r="E70" s="53">
        <v>7.8</v>
      </c>
      <c r="F70" s="53">
        <v>856.1</v>
      </c>
      <c r="G70" s="54" t="e">
        <v>#N/A</v>
      </c>
      <c r="H70" s="53" t="e">
        <v>#N/A</v>
      </c>
      <c r="I70" s="54" t="e">
        <v>#N/A</v>
      </c>
      <c r="J70" s="53" t="e">
        <v>#N/A</v>
      </c>
      <c r="K70" s="59">
        <v>-2.3802258162954115</v>
      </c>
      <c r="L70" s="53" t="e">
        <v>#N/A</v>
      </c>
      <c r="M70" s="53">
        <v>-4.5415099797512344</v>
      </c>
      <c r="N70" s="53">
        <v>-4.6310589688175359</v>
      </c>
      <c r="O70" s="59">
        <v>72.489999999999995</v>
      </c>
      <c r="P70" s="60">
        <v>3.4216000000000002</v>
      </c>
      <c r="Q70" s="53">
        <v>1326.6752230449704</v>
      </c>
      <c r="R70" s="53" t="e">
        <v>#N/A</v>
      </c>
      <c r="S70" s="59">
        <v>2.4500000000000002</v>
      </c>
      <c r="T70" s="59">
        <v>0.5</v>
      </c>
      <c r="U70" s="53" t="e">
        <v>#N/A</v>
      </c>
      <c r="V70" s="59" t="e">
        <v>#N/A</v>
      </c>
      <c r="W70" s="60" t="e">
        <v>#N/A</v>
      </c>
      <c r="X70" s="54">
        <v>1404</v>
      </c>
      <c r="Y70" s="54">
        <v>210</v>
      </c>
      <c r="Z70" s="60">
        <v>2319</v>
      </c>
      <c r="AA70" s="60">
        <v>488501</v>
      </c>
      <c r="AB70" s="60">
        <v>0.70358009708737868</v>
      </c>
      <c r="AC70" s="53" t="e">
        <v>#N/A</v>
      </c>
      <c r="AD70" s="53">
        <v>7.1013089999999996</v>
      </c>
      <c r="AE70" s="54" t="e">
        <v>#N/A</v>
      </c>
      <c r="AF70" s="54" t="e">
        <v>#N/A</v>
      </c>
      <c r="AG70" s="54">
        <v>5</v>
      </c>
      <c r="AH70" s="223">
        <v>458.60071900000003</v>
      </c>
    </row>
    <row r="71" spans="1:34" x14ac:dyDescent="0.2">
      <c r="A71" s="52">
        <v>44409</v>
      </c>
      <c r="B71" s="59">
        <v>4.9237170596394098</v>
      </c>
      <c r="C71" s="59">
        <v>4.0875912408758985</v>
      </c>
      <c r="D71" s="53">
        <v>10</v>
      </c>
      <c r="E71" s="53">
        <v>7.7</v>
      </c>
      <c r="F71" s="53">
        <v>861.5</v>
      </c>
      <c r="G71" s="54" t="e">
        <v>#N/A</v>
      </c>
      <c r="H71" s="53" t="e">
        <v>#N/A</v>
      </c>
      <c r="I71" s="54" t="e">
        <v>#N/A</v>
      </c>
      <c r="J71" s="53" t="e">
        <v>#N/A</v>
      </c>
      <c r="K71" s="59">
        <v>-1.7807798587657464</v>
      </c>
      <c r="L71" s="53" t="e">
        <v>#N/A</v>
      </c>
      <c r="M71" s="53">
        <v>-3.055229142185667</v>
      </c>
      <c r="N71" s="53">
        <v>-3.5139264308379325</v>
      </c>
      <c r="O71" s="59">
        <v>67.73</v>
      </c>
      <c r="P71" s="60">
        <v>3.0287999999999999</v>
      </c>
      <c r="Q71" s="53">
        <v>1329.156151442241</v>
      </c>
      <c r="R71" s="53" t="e">
        <v>#N/A</v>
      </c>
      <c r="S71" s="59">
        <v>2.4500000000000002</v>
      </c>
      <c r="T71" s="59">
        <v>0.5</v>
      </c>
      <c r="U71" s="53" t="e">
        <v>#N/A</v>
      </c>
      <c r="V71" s="59" t="e">
        <v>#N/A</v>
      </c>
      <c r="W71" s="60" t="e">
        <v>#N/A</v>
      </c>
      <c r="X71" s="54" t="e">
        <v>#N/A</v>
      </c>
      <c r="Y71" s="54" t="e">
        <v>#N/A</v>
      </c>
      <c r="Z71" s="60">
        <v>2151</v>
      </c>
      <c r="AA71" s="60">
        <v>488043</v>
      </c>
      <c r="AB71" s="60">
        <v>0.76222537207654151</v>
      </c>
      <c r="AC71" s="53" t="e">
        <v>#N/A</v>
      </c>
      <c r="AD71" s="53" t="e">
        <v>#N/A</v>
      </c>
      <c r="AE71" s="54" t="e">
        <v>#N/A</v>
      </c>
      <c r="AF71" s="54" t="e">
        <v>#N/A</v>
      </c>
      <c r="AG71" s="54" t="e">
        <v>#N/A</v>
      </c>
      <c r="AH71" s="223">
        <v>385.98821700000002</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2021-09-15T16:25:58Z</dcterms:modified>
</cp:coreProperties>
</file>