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3_ncr:1_{4DB9C466-BE38-4437-B6B9-21A11DAB070D}" xr6:coauthVersionLast="47" xr6:coauthVersionMax="47" xr10:uidLastSave="{00000000-0000-0000-0000-000000000000}"/>
  <workbookProtection workbookAlgorithmName="SHA-512" workbookHashValue="7lokNZJG0uu0dj1VMakDDOnIVwMQ/vSFliz2Zcxz2b/I5ZIQtWOhKq484w6kRkv3pgF9eY9tFPesijaFckV/Ng==" workbookSaltValue="2x6hAZgPbUVcns1UVTiL9A==" workbookSpinCount="100000" lockStructure="1"/>
  <bookViews>
    <workbookView xWindow="-110" yWindow="-110" windowWidth="24220" windowHeight="15500"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dXdata!$A$16:$AH$92</definedName>
    <definedName name="DATA" localSheetId="3">'dXdata - Annual'!$F$12:$I$46</definedName>
    <definedName name="DATA" localSheetId="2">'dXdata - Monthly'!$F$12:$CD$46</definedName>
    <definedName name="DATES" localSheetId="5">dXdata!$A$16:$A$92</definedName>
    <definedName name="DATES" localSheetId="3">'dXdata - Annual'!$F$12:$I$12</definedName>
    <definedName name="DATES" localSheetId="2">'dXdata - Monthly'!$F$12:$CD$12</definedName>
    <definedName name="IDS" localSheetId="5">dXdata!$B$7:$AH$7</definedName>
    <definedName name="IDS" localSheetId="3">'dXdata - Annual'!$B$7:$AH$7</definedName>
    <definedName name="IDS" localSheetId="2">'dXdata - Monthly'!$B$7:$AH$7</definedName>
    <definedName name="OBS" localSheetId="5">dXdata!$B$16:$AH$92</definedName>
    <definedName name="OBS" localSheetId="3">'dXdata - Annual'!$F$13:$I$46</definedName>
    <definedName name="OBS" localSheetId="2">'dXdata - Monthly'!$F$13:$CD$46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6" i="1" l="1"/>
  <c r="Y36" i="1"/>
  <c r="X37" i="1"/>
  <c r="Y37" i="1"/>
  <c r="X38" i="1"/>
  <c r="Y38" i="1"/>
  <c r="X39" i="1"/>
  <c r="Y39" i="1"/>
  <c r="X28" i="1"/>
  <c r="Y28" i="1"/>
  <c r="X29" i="1"/>
  <c r="Y29" i="1"/>
  <c r="X30" i="1"/>
  <c r="Y30" i="1"/>
  <c r="X31" i="1"/>
  <c r="Y31" i="1"/>
  <c r="X32" i="1"/>
  <c r="Y32" i="1"/>
  <c r="X33" i="1"/>
  <c r="Y33" i="1"/>
  <c r="X34" i="1"/>
  <c r="Y34" i="1"/>
  <c r="X24" i="1"/>
  <c r="Y24" i="1"/>
  <c r="X25" i="1"/>
  <c r="Y25" i="1"/>
  <c r="X26" i="1"/>
  <c r="Y26" i="1"/>
  <c r="X17" i="1"/>
  <c r="Y17" i="1"/>
  <c r="X18" i="1"/>
  <c r="Y18" i="1"/>
  <c r="X19" i="1"/>
  <c r="Y19" i="1"/>
  <c r="X20" i="1"/>
  <c r="Y20" i="1"/>
  <c r="X21" i="1"/>
  <c r="Y21" i="1"/>
  <c r="X22" i="1"/>
  <c r="Y22" i="1"/>
  <c r="X14" i="1"/>
  <c r="Y14" i="1"/>
  <c r="X15" i="1"/>
  <c r="Y15" i="1"/>
  <c r="X5" i="1"/>
  <c r="Y5" i="1"/>
  <c r="X6" i="1"/>
  <c r="Y6" i="1"/>
  <c r="X7" i="1"/>
  <c r="Y7" i="1"/>
  <c r="X8" i="1"/>
  <c r="Y8" i="1"/>
  <c r="X9" i="1"/>
  <c r="Y9" i="1"/>
  <c r="X10" i="1"/>
  <c r="Y10" i="1"/>
  <c r="X11" i="1"/>
  <c r="Y11" i="1"/>
  <c r="X12" i="1"/>
  <c r="Y12" i="1"/>
  <c r="W36" i="1"/>
  <c r="W37" i="1"/>
  <c r="W38" i="1"/>
  <c r="W39" i="1"/>
  <c r="W28" i="1"/>
  <c r="W29" i="1"/>
  <c r="W30" i="1"/>
  <c r="W31" i="1"/>
  <c r="W32" i="1"/>
  <c r="W33" i="1"/>
  <c r="W34" i="1"/>
  <c r="W24" i="1"/>
  <c r="W25" i="1"/>
  <c r="W26" i="1"/>
  <c r="W17" i="1"/>
  <c r="W18" i="1"/>
  <c r="W19" i="1"/>
  <c r="W20" i="1"/>
  <c r="W21" i="1"/>
  <c r="W22" i="1"/>
  <c r="W14" i="1"/>
  <c r="W15" i="1"/>
  <c r="W5" i="1"/>
  <c r="W6" i="1"/>
  <c r="W7" i="1"/>
  <c r="W8" i="1"/>
  <c r="W9" i="1"/>
  <c r="W10" i="1"/>
  <c r="W11" i="1"/>
  <c r="W12" i="1"/>
  <c r="V5" i="1"/>
  <c r="V6" i="1"/>
  <c r="V7" i="1"/>
  <c r="V8" i="1"/>
  <c r="V9" i="1"/>
  <c r="V10" i="1"/>
  <c r="V11" i="1"/>
  <c r="V12" i="1"/>
  <c r="V14" i="1"/>
  <c r="V15" i="1"/>
  <c r="V17" i="1"/>
  <c r="V18" i="1"/>
  <c r="V19" i="1"/>
  <c r="V20" i="1"/>
  <c r="V21" i="1"/>
  <c r="V22" i="1"/>
  <c r="V24" i="1"/>
  <c r="V25" i="1"/>
  <c r="V26" i="1"/>
  <c r="V36" i="1"/>
  <c r="V37" i="1"/>
  <c r="V38" i="1"/>
  <c r="V39" i="1"/>
  <c r="V28" i="1"/>
  <c r="V29" i="1"/>
  <c r="V30" i="1"/>
  <c r="V31" i="1"/>
  <c r="V32" i="1"/>
  <c r="V33" i="1"/>
  <c r="V34" i="1"/>
  <c r="U36" i="1"/>
  <c r="U37" i="1"/>
  <c r="U38" i="1"/>
  <c r="U39" i="1"/>
  <c r="U28" i="1"/>
  <c r="U29" i="1"/>
  <c r="U30" i="1"/>
  <c r="U31" i="1"/>
  <c r="U32" i="1"/>
  <c r="U33" i="1"/>
  <c r="U34" i="1"/>
  <c r="U24" i="1"/>
  <c r="U25" i="1"/>
  <c r="U26" i="1"/>
  <c r="U17" i="1"/>
  <c r="U18" i="1"/>
  <c r="U19" i="1"/>
  <c r="U20" i="1"/>
  <c r="U21" i="1"/>
  <c r="U22" i="1"/>
  <c r="U14" i="1"/>
  <c r="U15" i="1"/>
  <c r="U5" i="1"/>
  <c r="U6" i="1"/>
  <c r="U7" i="1"/>
  <c r="U8" i="1"/>
  <c r="U9" i="1"/>
  <c r="U10" i="1"/>
  <c r="U11" i="1"/>
  <c r="U12" i="1"/>
  <c r="T36" i="1"/>
  <c r="T37" i="1"/>
  <c r="T38" i="1"/>
  <c r="T39" i="1"/>
  <c r="T28" i="1"/>
  <c r="T29" i="1"/>
  <c r="T30" i="1"/>
  <c r="T31" i="1"/>
  <c r="T32" i="1"/>
  <c r="T33" i="1"/>
  <c r="T34" i="1"/>
  <c r="T24" i="1"/>
  <c r="T25" i="1"/>
  <c r="T26" i="1"/>
  <c r="T17" i="1"/>
  <c r="T18" i="1"/>
  <c r="T19" i="1"/>
  <c r="T20" i="1"/>
  <c r="T21" i="1"/>
  <c r="T22" i="1"/>
  <c r="T14" i="1"/>
  <c r="T15" i="1"/>
  <c r="T5" i="1"/>
  <c r="T6" i="1"/>
  <c r="T7" i="1"/>
  <c r="T8" i="1"/>
  <c r="T9" i="1"/>
  <c r="T10" i="1"/>
  <c r="T11" i="1"/>
  <c r="T12" i="1"/>
  <c r="R36" i="1" l="1"/>
  <c r="S36" i="1"/>
  <c r="R37" i="1"/>
  <c r="S37" i="1"/>
  <c r="R38" i="1"/>
  <c r="S38" i="1"/>
  <c r="R39" i="1"/>
  <c r="S39" i="1"/>
  <c r="R28" i="1"/>
  <c r="S28" i="1"/>
  <c r="R29" i="1"/>
  <c r="S29" i="1"/>
  <c r="R30" i="1"/>
  <c r="S30" i="1"/>
  <c r="R31" i="1"/>
  <c r="S31" i="1"/>
  <c r="R32" i="1"/>
  <c r="S32" i="1"/>
  <c r="R33" i="1"/>
  <c r="S33" i="1"/>
  <c r="R34" i="1"/>
  <c r="S34" i="1"/>
  <c r="R24" i="1"/>
  <c r="S24" i="1"/>
  <c r="R25" i="1"/>
  <c r="S25" i="1"/>
  <c r="R26" i="1"/>
  <c r="S26" i="1"/>
  <c r="R17" i="1"/>
  <c r="S17" i="1"/>
  <c r="R18" i="1"/>
  <c r="S18" i="1"/>
  <c r="R19" i="1"/>
  <c r="S19" i="1"/>
  <c r="R20" i="1"/>
  <c r="S20" i="1"/>
  <c r="R21" i="1"/>
  <c r="S21" i="1"/>
  <c r="R22" i="1"/>
  <c r="S22" i="1"/>
  <c r="R14" i="1"/>
  <c r="S14" i="1"/>
  <c r="R15" i="1"/>
  <c r="S15" i="1"/>
  <c r="R5" i="1"/>
  <c r="S5" i="1"/>
  <c r="R6" i="1"/>
  <c r="S6" i="1"/>
  <c r="R7" i="1"/>
  <c r="S7" i="1"/>
  <c r="R8" i="1"/>
  <c r="S8" i="1"/>
  <c r="R9" i="1"/>
  <c r="S9" i="1"/>
  <c r="R10" i="1"/>
  <c r="S10" i="1"/>
  <c r="R11" i="1"/>
  <c r="S11" i="1"/>
  <c r="R12" i="1"/>
  <c r="S12" i="1"/>
  <c r="Q36" i="1"/>
  <c r="Q37" i="1"/>
  <c r="Q38" i="1"/>
  <c r="Q39" i="1"/>
  <c r="Q28" i="1"/>
  <c r="Q29" i="1"/>
  <c r="Q30" i="1"/>
  <c r="Q31" i="1"/>
  <c r="Q32" i="1"/>
  <c r="Q33" i="1"/>
  <c r="Q34" i="1"/>
  <c r="Q24" i="1"/>
  <c r="Q25" i="1"/>
  <c r="Q26" i="1"/>
  <c r="Q17" i="1"/>
  <c r="Q18" i="1"/>
  <c r="Q19" i="1"/>
  <c r="Q20" i="1"/>
  <c r="Q21" i="1"/>
  <c r="Q22" i="1"/>
  <c r="Q14" i="1"/>
  <c r="Q15" i="1"/>
  <c r="Q5" i="1"/>
  <c r="Q6" i="1"/>
  <c r="Q7" i="1"/>
  <c r="Q8" i="1"/>
  <c r="Q9" i="1"/>
  <c r="Q10" i="1"/>
  <c r="Q11" i="1"/>
  <c r="Q12" i="1"/>
  <c r="P36" i="1"/>
  <c r="P37" i="1"/>
  <c r="P38" i="1"/>
  <c r="P39" i="1"/>
  <c r="P28" i="1"/>
  <c r="P29" i="1"/>
  <c r="P30" i="1"/>
  <c r="P31" i="1"/>
  <c r="P32" i="1"/>
  <c r="P33" i="1"/>
  <c r="P34" i="1"/>
  <c r="P24" i="1"/>
  <c r="P25" i="1"/>
  <c r="P26" i="1"/>
  <c r="P17" i="1"/>
  <c r="P18" i="1"/>
  <c r="P19" i="1"/>
  <c r="P20" i="1"/>
  <c r="P21" i="1"/>
  <c r="P22" i="1"/>
  <c r="P14" i="1"/>
  <c r="P15" i="1"/>
  <c r="P5" i="1"/>
  <c r="P6" i="1"/>
  <c r="P7" i="1"/>
  <c r="P8" i="1"/>
  <c r="P9" i="1"/>
  <c r="P10" i="1"/>
  <c r="P11" i="1"/>
  <c r="P12" i="1"/>
  <c r="O36" i="1"/>
  <c r="O37" i="1"/>
  <c r="O38" i="1"/>
  <c r="O39" i="1"/>
  <c r="O28" i="1"/>
  <c r="O29" i="1"/>
  <c r="O30" i="1"/>
  <c r="O31" i="1"/>
  <c r="O32" i="1"/>
  <c r="O33" i="1"/>
  <c r="O34" i="1"/>
  <c r="O24" i="1"/>
  <c r="O25" i="1"/>
  <c r="O26" i="1"/>
  <c r="O17" i="1"/>
  <c r="O18" i="1"/>
  <c r="O19" i="1"/>
  <c r="O20" i="1"/>
  <c r="O21" i="1"/>
  <c r="O22" i="1"/>
  <c r="O14" i="1"/>
  <c r="O15" i="1"/>
  <c r="O5" i="1"/>
  <c r="O6" i="1"/>
  <c r="O7" i="1"/>
  <c r="O8" i="1"/>
  <c r="O9" i="1"/>
  <c r="O10" i="1"/>
  <c r="O11" i="1"/>
  <c r="O12" i="1"/>
  <c r="N36" i="1"/>
  <c r="N37" i="1"/>
  <c r="N38" i="1"/>
  <c r="N39" i="1"/>
  <c r="N28" i="1"/>
  <c r="N29" i="1"/>
  <c r="N30" i="1"/>
  <c r="N31" i="1"/>
  <c r="N32" i="1"/>
  <c r="N33" i="1"/>
  <c r="N34" i="1"/>
  <c r="N24" i="1"/>
  <c r="N25" i="1"/>
  <c r="N26" i="1"/>
  <c r="N17" i="1"/>
  <c r="N18" i="1"/>
  <c r="N19" i="1"/>
  <c r="N20" i="1"/>
  <c r="N21" i="1"/>
  <c r="N22" i="1"/>
  <c r="N14" i="1"/>
  <c r="N15" i="1"/>
  <c r="N5" i="1"/>
  <c r="N6" i="1"/>
  <c r="N7" i="1"/>
  <c r="N8" i="1"/>
  <c r="N9" i="1"/>
  <c r="N10" i="1"/>
  <c r="N11" i="1"/>
  <c r="N12" i="1"/>
  <c r="L36" i="1"/>
  <c r="M36" i="1"/>
  <c r="L37" i="1"/>
  <c r="M37" i="1"/>
  <c r="L38" i="1"/>
  <c r="M38" i="1"/>
  <c r="L39" i="1"/>
  <c r="M39" i="1"/>
  <c r="L28" i="1"/>
  <c r="M28" i="1"/>
  <c r="L29" i="1"/>
  <c r="M29" i="1"/>
  <c r="L30" i="1"/>
  <c r="M30" i="1"/>
  <c r="L31" i="1"/>
  <c r="M31" i="1"/>
  <c r="L32" i="1"/>
  <c r="M32" i="1"/>
  <c r="L33" i="1"/>
  <c r="M33" i="1"/>
  <c r="L34" i="1"/>
  <c r="M34" i="1"/>
  <c r="L24" i="1"/>
  <c r="M24" i="1"/>
  <c r="L25" i="1"/>
  <c r="M25" i="1"/>
  <c r="L26" i="1"/>
  <c r="M26" i="1"/>
  <c r="L17" i="1"/>
  <c r="M17" i="1"/>
  <c r="L18" i="1"/>
  <c r="M18" i="1"/>
  <c r="L19" i="1"/>
  <c r="M19" i="1"/>
  <c r="L20" i="1"/>
  <c r="M20" i="1"/>
  <c r="L21" i="1"/>
  <c r="M21" i="1"/>
  <c r="L22" i="1"/>
  <c r="M22" i="1"/>
  <c r="L14" i="1"/>
  <c r="M14" i="1"/>
  <c r="L15" i="1"/>
  <c r="M15" i="1"/>
  <c r="L5" i="1"/>
  <c r="M5" i="1"/>
  <c r="L6" i="1"/>
  <c r="M6" i="1"/>
  <c r="L7" i="1"/>
  <c r="M7" i="1"/>
  <c r="L8" i="1"/>
  <c r="M8" i="1"/>
  <c r="L9" i="1"/>
  <c r="M9" i="1"/>
  <c r="L10" i="1"/>
  <c r="M10" i="1"/>
  <c r="L11" i="1"/>
  <c r="M11" i="1"/>
  <c r="L12" i="1"/>
  <c r="M12" i="1"/>
  <c r="K36" i="1"/>
  <c r="K37" i="1"/>
  <c r="K38" i="1"/>
  <c r="K39" i="1"/>
  <c r="K28" i="1"/>
  <c r="K29" i="1"/>
  <c r="K30" i="1"/>
  <c r="K31" i="1"/>
  <c r="K32" i="1"/>
  <c r="K33" i="1"/>
  <c r="K34" i="1"/>
  <c r="K24" i="1"/>
  <c r="K25" i="1"/>
  <c r="K26" i="1"/>
  <c r="K17" i="1"/>
  <c r="K18" i="1"/>
  <c r="K19" i="1"/>
  <c r="K20" i="1"/>
  <c r="K21" i="1"/>
  <c r="K22" i="1"/>
  <c r="K14" i="1"/>
  <c r="K15" i="1"/>
  <c r="K5" i="1"/>
  <c r="K6" i="1"/>
  <c r="K7" i="1"/>
  <c r="K8" i="1"/>
  <c r="K9" i="1"/>
  <c r="K10" i="1"/>
  <c r="K11" i="1"/>
  <c r="K12" i="1"/>
  <c r="J36" i="1"/>
  <c r="J37" i="1"/>
  <c r="J38" i="1"/>
  <c r="J39" i="1"/>
  <c r="J28" i="1"/>
  <c r="J29" i="1"/>
  <c r="J30" i="1"/>
  <c r="J31" i="1"/>
  <c r="J32" i="1"/>
  <c r="J33" i="1"/>
  <c r="J34" i="1"/>
  <c r="J24" i="1"/>
  <c r="J25" i="1"/>
  <c r="J26" i="1"/>
  <c r="J17" i="1"/>
  <c r="J18" i="1"/>
  <c r="J19" i="1"/>
  <c r="J20" i="1"/>
  <c r="J21" i="1"/>
  <c r="J22" i="1"/>
  <c r="J14" i="1"/>
  <c r="J15" i="1"/>
  <c r="J5" i="1"/>
  <c r="J6" i="1"/>
  <c r="J7" i="1"/>
  <c r="J8" i="1"/>
  <c r="J9" i="1"/>
  <c r="J10" i="1"/>
  <c r="J11" i="1"/>
  <c r="J12" i="1"/>
  <c r="I36" i="1"/>
  <c r="I37" i="1"/>
  <c r="I38" i="1"/>
  <c r="I39" i="1"/>
  <c r="I28" i="1"/>
  <c r="I29" i="1"/>
  <c r="I30" i="1"/>
  <c r="I31" i="1"/>
  <c r="I32" i="1"/>
  <c r="I33" i="1"/>
  <c r="I34" i="1"/>
  <c r="I24" i="1"/>
  <c r="I25" i="1"/>
  <c r="I26" i="1"/>
  <c r="I17" i="1"/>
  <c r="I18" i="1"/>
  <c r="I19" i="1"/>
  <c r="I20" i="1"/>
  <c r="I21" i="1"/>
  <c r="I22" i="1"/>
  <c r="I14" i="1"/>
  <c r="I15" i="1"/>
  <c r="I5" i="1"/>
  <c r="I6" i="1"/>
  <c r="I7" i="1"/>
  <c r="I8" i="1"/>
  <c r="I9" i="1"/>
  <c r="I10" i="1"/>
  <c r="I11" i="1"/>
  <c r="I12" i="1"/>
  <c r="F5" i="1" l="1"/>
  <c r="F6" i="1"/>
  <c r="F7" i="1"/>
  <c r="F8" i="1"/>
  <c r="F9" i="1"/>
  <c r="F10" i="1"/>
  <c r="F11" i="1"/>
  <c r="F12" i="1"/>
  <c r="F17" i="1" l="1"/>
  <c r="H36" i="1" l="1"/>
  <c r="H37" i="1"/>
  <c r="H38" i="1"/>
  <c r="H28" i="1"/>
  <c r="H29" i="1"/>
  <c r="H24" i="1"/>
  <c r="H20" i="1"/>
  <c r="H8" i="1"/>
  <c r="H9" i="1"/>
  <c r="H10" i="1"/>
  <c r="H11" i="1"/>
  <c r="G36" i="1" l="1"/>
  <c r="G37" i="1"/>
  <c r="G38" i="1"/>
  <c r="G39" i="1"/>
  <c r="H39" i="1"/>
  <c r="G28" i="1"/>
  <c r="G29" i="1"/>
  <c r="G30" i="1"/>
  <c r="H30" i="1"/>
  <c r="G31" i="1"/>
  <c r="H31" i="1"/>
  <c r="G32" i="1"/>
  <c r="H32" i="1"/>
  <c r="G33" i="1"/>
  <c r="H33" i="1"/>
  <c r="G34" i="1"/>
  <c r="H34" i="1"/>
  <c r="G24" i="1"/>
  <c r="G25" i="1"/>
  <c r="H25" i="1"/>
  <c r="G26" i="1"/>
  <c r="H26" i="1"/>
  <c r="G17" i="1"/>
  <c r="H17" i="1"/>
  <c r="G18" i="1"/>
  <c r="H18" i="1"/>
  <c r="G19" i="1"/>
  <c r="H19" i="1"/>
  <c r="G20" i="1"/>
  <c r="G21" i="1"/>
  <c r="H21" i="1"/>
  <c r="G22" i="1"/>
  <c r="H22" i="1"/>
  <c r="G14" i="1"/>
  <c r="H14" i="1"/>
  <c r="G15" i="1"/>
  <c r="H15" i="1"/>
  <c r="G5" i="1"/>
  <c r="H5" i="1"/>
  <c r="G6" i="1"/>
  <c r="H6" i="1"/>
  <c r="G7" i="1"/>
  <c r="H7" i="1"/>
  <c r="G8" i="1"/>
  <c r="G9" i="1"/>
  <c r="G10" i="1"/>
  <c r="G11" i="1"/>
  <c r="G12" i="1"/>
  <c r="H12" i="1"/>
  <c r="F39" i="1"/>
  <c r="F38" i="1"/>
  <c r="F37" i="1"/>
  <c r="F36" i="1"/>
  <c r="F34" i="1"/>
  <c r="F33" i="1"/>
  <c r="F32" i="1"/>
  <c r="F31" i="1"/>
  <c r="F30" i="1"/>
  <c r="F29" i="1"/>
  <c r="F28" i="1"/>
  <c r="F26" i="1"/>
  <c r="F25" i="1"/>
  <c r="F24" i="1"/>
  <c r="F22" i="1"/>
  <c r="F21" i="1"/>
  <c r="F20" i="1"/>
  <c r="F19" i="1"/>
  <c r="F18" i="1"/>
  <c r="F15" i="1"/>
  <c r="F14" i="1"/>
  <c r="B5" i="23" l="1"/>
  <c r="B6" i="23"/>
  <c r="B7" i="23"/>
  <c r="B8" i="23"/>
  <c r="B9" i="23"/>
  <c r="B10" i="23"/>
  <c r="B11" i="23"/>
  <c r="B12" i="23"/>
  <c r="B13" i="23"/>
  <c r="B14" i="23"/>
  <c r="B15" i="23"/>
  <c r="D4" i="23"/>
  <c r="AG7" i="23"/>
  <c r="AG8" i="23"/>
  <c r="AG9" i="23"/>
  <c r="AG10" i="23"/>
  <c r="AG11" i="23"/>
  <c r="AG12" i="23"/>
  <c r="AG13" i="23"/>
  <c r="AG14" i="23"/>
  <c r="AG15" i="23"/>
  <c r="AS7" i="23"/>
  <c r="AS8" i="23"/>
  <c r="AS9" i="23"/>
  <c r="AS10" i="23"/>
  <c r="AS11" i="23"/>
  <c r="AS12" i="23"/>
  <c r="AS13" i="23"/>
  <c r="AS14" i="23"/>
  <c r="AS15" i="23"/>
  <c r="AC7" i="23"/>
  <c r="AC8" i="23"/>
  <c r="AC9" i="23"/>
  <c r="AC10" i="23"/>
  <c r="AC11" i="23"/>
  <c r="AC12" i="23"/>
  <c r="AC13" i="23"/>
  <c r="AC14" i="23"/>
  <c r="AC15" i="23"/>
  <c r="AA7" i="23"/>
  <c r="AA8" i="23"/>
  <c r="AA9" i="23"/>
  <c r="AA10" i="23"/>
  <c r="AA11" i="23"/>
  <c r="AA12" i="23"/>
  <c r="AA13" i="23"/>
  <c r="AA14" i="23"/>
  <c r="AA15" i="23"/>
  <c r="Y7" i="23"/>
  <c r="Y8" i="23"/>
  <c r="Y9" i="23"/>
  <c r="Y10" i="23"/>
  <c r="Y11" i="23"/>
  <c r="Y12" i="23"/>
  <c r="Y13" i="23"/>
  <c r="Y14" i="23"/>
  <c r="Y15" i="23"/>
  <c r="W7" i="23"/>
  <c r="W8" i="23"/>
  <c r="W9" i="23"/>
  <c r="W10" i="23"/>
  <c r="W11" i="23"/>
  <c r="W12" i="23"/>
  <c r="W13" i="23"/>
  <c r="W14" i="23"/>
  <c r="W15" i="23"/>
  <c r="U7" i="23"/>
  <c r="U8" i="23"/>
  <c r="U9" i="23"/>
  <c r="U10" i="23"/>
  <c r="U11" i="23"/>
  <c r="U12" i="23"/>
  <c r="U13" i="23"/>
  <c r="U14" i="23"/>
  <c r="U15" i="23"/>
  <c r="S7" i="23"/>
  <c r="S8" i="23"/>
  <c r="S9" i="23"/>
  <c r="S10" i="23"/>
  <c r="S11" i="23"/>
  <c r="S12" i="23"/>
  <c r="S13" i="23"/>
  <c r="S14" i="23"/>
  <c r="S15" i="23"/>
  <c r="Q7" i="23"/>
  <c r="Q8" i="23"/>
  <c r="Q9" i="23"/>
  <c r="Q10" i="23"/>
  <c r="Q11" i="23"/>
  <c r="Q12" i="23"/>
  <c r="Q13" i="23"/>
  <c r="Q14" i="23"/>
  <c r="Q15" i="23"/>
  <c r="O7" i="23"/>
  <c r="O8" i="23"/>
  <c r="O9" i="23"/>
  <c r="O10" i="23"/>
  <c r="O11" i="23"/>
  <c r="O12" i="23"/>
  <c r="O13" i="23"/>
  <c r="O14" i="23"/>
  <c r="O15" i="23"/>
  <c r="M7" i="23"/>
  <c r="M8" i="23"/>
  <c r="M9" i="23"/>
  <c r="M10" i="23"/>
  <c r="M11" i="23"/>
  <c r="M12" i="23"/>
  <c r="M13" i="23"/>
  <c r="M14" i="23"/>
  <c r="M15" i="23"/>
  <c r="I7" i="23"/>
  <c r="I8" i="23"/>
  <c r="I9" i="23"/>
  <c r="I10" i="23"/>
  <c r="I11" i="23"/>
  <c r="I12" i="23"/>
  <c r="I13" i="23"/>
  <c r="I14" i="23"/>
  <c r="I15" i="23"/>
  <c r="G7" i="23"/>
  <c r="G8" i="23"/>
  <c r="G9" i="23"/>
  <c r="G10" i="23"/>
  <c r="G11" i="23"/>
  <c r="G12" i="23"/>
  <c r="G13" i="23"/>
  <c r="G14" i="23"/>
  <c r="G15" i="23"/>
  <c r="E7" i="23"/>
  <c r="E8" i="23"/>
  <c r="E9" i="23"/>
  <c r="E10" i="23"/>
  <c r="E11" i="23"/>
  <c r="E12" i="23"/>
  <c r="E13" i="23"/>
  <c r="E14" i="23"/>
  <c r="E15" i="23"/>
  <c r="C15" i="23"/>
  <c r="C14" i="23"/>
  <c r="C13" i="23"/>
  <c r="C12" i="23"/>
  <c r="C11" i="23"/>
  <c r="C10" i="23"/>
  <c r="C9" i="23"/>
  <c r="C8" i="23"/>
  <c r="C7" i="23"/>
  <c r="E6" i="23"/>
  <c r="G6" i="23"/>
  <c r="I6" i="23"/>
  <c r="K6" i="23"/>
  <c r="M6" i="23"/>
  <c r="O6" i="23"/>
  <c r="Q6" i="23"/>
  <c r="S6" i="23"/>
  <c r="U6" i="23"/>
  <c r="W6" i="23"/>
  <c r="Y6" i="23"/>
  <c r="AA6" i="23"/>
  <c r="AC6" i="23"/>
  <c r="AE6" i="23"/>
  <c r="AG6" i="23"/>
  <c r="AI6" i="23"/>
  <c r="AK6" i="23"/>
  <c r="AM6" i="23"/>
  <c r="AO6" i="23"/>
  <c r="AQ6" i="23"/>
  <c r="AS6" i="23"/>
  <c r="AU6" i="23"/>
  <c r="AW6" i="23"/>
  <c r="AY6" i="23"/>
  <c r="BA6" i="23"/>
  <c r="BC6" i="23"/>
  <c r="BE6" i="23"/>
  <c r="BG6" i="23"/>
  <c r="BI6" i="23"/>
  <c r="BK6" i="23"/>
  <c r="BM6" i="23"/>
  <c r="BO6" i="23"/>
  <c r="B19" i="23"/>
  <c r="B20" i="23"/>
  <c r="B21" i="23"/>
  <c r="B22" i="23"/>
  <c r="B23" i="23"/>
  <c r="B24" i="23"/>
  <c r="B25" i="23"/>
  <c r="B26" i="23"/>
  <c r="B27" i="23"/>
  <c r="B28" i="23"/>
  <c r="BN5" i="23"/>
  <c r="BN6" i="23"/>
  <c r="BN7" i="23"/>
  <c r="BN8" i="23"/>
  <c r="BN9" i="23"/>
  <c r="BN10" i="23"/>
  <c r="BN11" i="23"/>
  <c r="BN12" i="23"/>
  <c r="BN13" i="23"/>
  <c r="BN14" i="23"/>
  <c r="BN15" i="23"/>
  <c r="BO4" i="23"/>
  <c r="BO5" i="23"/>
  <c r="BN4" i="23"/>
  <c r="BL5" i="23"/>
  <c r="BL6" i="23"/>
  <c r="BL7" i="23"/>
  <c r="BL8" i="23"/>
  <c r="BL9" i="23"/>
  <c r="BL10" i="23"/>
  <c r="BL11" i="23"/>
  <c r="BL12" i="23"/>
  <c r="BL13" i="23"/>
  <c r="BL14" i="23"/>
  <c r="BL15" i="23"/>
  <c r="BM4" i="23"/>
  <c r="BM5" i="23"/>
  <c r="BL4" i="23"/>
  <c r="BJ5" i="23"/>
  <c r="BJ6" i="23"/>
  <c r="BJ7" i="23"/>
  <c r="BJ8" i="23"/>
  <c r="BJ9" i="23"/>
  <c r="BJ10" i="23"/>
  <c r="BJ11" i="23"/>
  <c r="BJ12" i="23"/>
  <c r="BJ13" i="23"/>
  <c r="BJ14" i="23"/>
  <c r="BJ15" i="23"/>
  <c r="BK4" i="23"/>
  <c r="BK5" i="23"/>
  <c r="BJ4" i="23"/>
  <c r="BH5" i="23"/>
  <c r="BH6" i="23"/>
  <c r="BH7" i="23"/>
  <c r="BH8" i="23"/>
  <c r="BH9" i="23"/>
  <c r="BH10" i="23"/>
  <c r="BH11" i="23"/>
  <c r="BH12" i="23"/>
  <c r="BH13" i="23"/>
  <c r="BH14" i="23"/>
  <c r="BH15" i="23"/>
  <c r="BI4" i="23"/>
  <c r="BI5" i="23"/>
  <c r="BH4" i="23"/>
  <c r="BF5" i="23"/>
  <c r="BF6" i="23"/>
  <c r="BF7" i="23"/>
  <c r="BF8" i="23"/>
  <c r="BF9" i="23"/>
  <c r="BF10" i="23"/>
  <c r="BF11" i="23"/>
  <c r="BF12" i="23"/>
  <c r="BF13" i="23"/>
  <c r="BF14" i="23"/>
  <c r="BF15" i="23"/>
  <c r="BG4" i="23"/>
  <c r="BG5" i="23"/>
  <c r="BF4" i="23"/>
  <c r="BD5" i="23"/>
  <c r="BD6" i="23"/>
  <c r="BD7" i="23"/>
  <c r="BD8" i="23"/>
  <c r="BD9" i="23"/>
  <c r="BD10" i="23"/>
  <c r="BD11" i="23"/>
  <c r="BD12" i="23"/>
  <c r="BD13" i="23"/>
  <c r="BD14" i="23"/>
  <c r="BD15" i="23"/>
  <c r="BE4" i="23"/>
  <c r="BE5" i="23"/>
  <c r="BD4" i="23"/>
  <c r="BB5" i="23"/>
  <c r="BB6" i="23"/>
  <c r="BB7" i="23"/>
  <c r="BB8" i="23"/>
  <c r="BB9" i="23"/>
  <c r="BB10" i="23"/>
  <c r="BB11" i="23"/>
  <c r="BB12" i="23"/>
  <c r="BB13" i="23"/>
  <c r="BB14" i="23"/>
  <c r="BB15" i="23"/>
  <c r="BC4" i="23"/>
  <c r="BC5" i="23"/>
  <c r="BB4" i="23"/>
  <c r="AZ5" i="23"/>
  <c r="AZ6" i="23"/>
  <c r="AZ7" i="23"/>
  <c r="AZ8" i="23"/>
  <c r="AZ9" i="23"/>
  <c r="AZ10" i="23"/>
  <c r="AZ11" i="23"/>
  <c r="AZ12" i="23"/>
  <c r="AZ13" i="23"/>
  <c r="AZ14" i="23"/>
  <c r="AZ15" i="23"/>
  <c r="BA4" i="23"/>
  <c r="BA5" i="23"/>
  <c r="AZ4" i="23"/>
  <c r="AX5" i="23"/>
  <c r="AX6" i="23"/>
  <c r="AX7" i="23"/>
  <c r="AX8" i="23"/>
  <c r="AX9" i="23"/>
  <c r="AX10" i="23"/>
  <c r="AX11" i="23"/>
  <c r="AX12" i="23"/>
  <c r="AX13" i="23"/>
  <c r="AX14" i="23"/>
  <c r="AX15" i="23"/>
  <c r="AY4" i="23"/>
  <c r="AY5" i="23"/>
  <c r="AX4" i="23"/>
  <c r="AV5" i="23"/>
  <c r="AV6" i="23"/>
  <c r="AV7" i="23"/>
  <c r="AV8" i="23"/>
  <c r="AV9" i="23"/>
  <c r="AV10" i="23"/>
  <c r="AV11" i="23"/>
  <c r="AV12" i="23"/>
  <c r="AV13" i="23"/>
  <c r="AV14" i="23"/>
  <c r="AV15" i="23"/>
  <c r="AW4" i="23"/>
  <c r="AW5" i="23"/>
  <c r="AV4" i="23"/>
  <c r="AT5" i="23"/>
  <c r="AT6" i="23"/>
  <c r="AT7" i="23"/>
  <c r="AT8" i="23"/>
  <c r="AT9" i="23"/>
  <c r="AT10" i="23"/>
  <c r="AT11" i="23"/>
  <c r="AT12" i="23"/>
  <c r="AT13" i="23"/>
  <c r="AT14" i="23"/>
  <c r="AT15" i="23"/>
  <c r="AU4" i="23"/>
  <c r="AU5" i="23"/>
  <c r="AT4" i="23"/>
  <c r="AR5" i="23"/>
  <c r="AR6" i="23"/>
  <c r="AR7" i="23"/>
  <c r="AR8" i="23"/>
  <c r="AR9" i="23"/>
  <c r="AR10" i="23"/>
  <c r="AR11" i="23"/>
  <c r="AR12" i="23"/>
  <c r="AR13" i="23"/>
  <c r="AR14" i="23"/>
  <c r="AR15" i="23"/>
  <c r="AS4" i="23"/>
  <c r="AS5" i="23"/>
  <c r="AR4" i="23"/>
  <c r="AP5" i="23"/>
  <c r="AP6" i="23"/>
  <c r="AP7" i="23"/>
  <c r="AP8" i="23"/>
  <c r="AP9" i="23"/>
  <c r="AP10" i="23"/>
  <c r="AP11" i="23"/>
  <c r="AP12" i="23"/>
  <c r="AP13" i="23"/>
  <c r="AP14" i="23"/>
  <c r="AP15" i="23"/>
  <c r="AQ4" i="23"/>
  <c r="AQ5" i="23"/>
  <c r="AP4" i="23"/>
  <c r="AN5" i="23"/>
  <c r="AN6" i="23"/>
  <c r="AN7" i="23"/>
  <c r="AN8" i="23"/>
  <c r="AN9" i="23"/>
  <c r="AN10" i="23"/>
  <c r="AN11" i="23"/>
  <c r="AN12" i="23"/>
  <c r="AN13" i="23"/>
  <c r="AN14" i="23"/>
  <c r="AN15" i="23"/>
  <c r="AO4" i="23"/>
  <c r="AO5" i="23"/>
  <c r="AN4" i="23"/>
  <c r="AL5" i="23"/>
  <c r="AL6" i="23"/>
  <c r="AL7" i="23"/>
  <c r="AL8" i="23"/>
  <c r="AL9" i="23"/>
  <c r="AL10" i="23"/>
  <c r="AL11" i="23"/>
  <c r="AL12" i="23"/>
  <c r="AL13" i="23"/>
  <c r="AL14" i="23"/>
  <c r="AL15" i="23"/>
  <c r="AM4" i="23"/>
  <c r="AM5" i="23"/>
  <c r="AL4" i="23"/>
  <c r="AJ5" i="23"/>
  <c r="AJ6" i="23"/>
  <c r="AJ7" i="23"/>
  <c r="AJ8" i="23"/>
  <c r="AJ9" i="23"/>
  <c r="AJ10" i="23"/>
  <c r="AJ11" i="23"/>
  <c r="AJ12" i="23"/>
  <c r="AJ13" i="23"/>
  <c r="AJ14" i="23"/>
  <c r="AJ15" i="23"/>
  <c r="AK4" i="23"/>
  <c r="AK5" i="23"/>
  <c r="AJ4" i="23"/>
  <c r="AH5" i="23"/>
  <c r="AH6" i="23"/>
  <c r="AH7" i="23"/>
  <c r="AH8" i="23"/>
  <c r="AH9" i="23"/>
  <c r="AH10" i="23"/>
  <c r="AH11" i="23"/>
  <c r="AH12" i="23"/>
  <c r="AH13" i="23"/>
  <c r="AH14" i="23"/>
  <c r="AH15" i="23"/>
  <c r="AI4" i="23"/>
  <c r="AI5" i="23"/>
  <c r="AH4" i="23"/>
  <c r="AF5" i="23"/>
  <c r="AF6" i="23"/>
  <c r="AF7" i="23"/>
  <c r="AF8" i="23"/>
  <c r="AF9" i="23"/>
  <c r="AF10" i="23"/>
  <c r="AF11" i="23"/>
  <c r="AF12" i="23"/>
  <c r="AF13" i="23"/>
  <c r="AF14" i="23"/>
  <c r="AF15" i="23"/>
  <c r="AG4" i="23"/>
  <c r="AG5" i="23"/>
  <c r="AF4" i="23"/>
  <c r="AD5" i="23"/>
  <c r="AD6" i="23"/>
  <c r="AD7" i="23"/>
  <c r="AD8" i="23"/>
  <c r="AD9" i="23"/>
  <c r="AD10" i="23"/>
  <c r="AD11" i="23"/>
  <c r="AD12" i="23"/>
  <c r="AD13" i="23"/>
  <c r="AD14" i="23"/>
  <c r="AD15" i="23"/>
  <c r="AE4" i="23"/>
  <c r="AE5" i="23"/>
  <c r="AD4" i="23"/>
  <c r="AB5" i="23"/>
  <c r="AB6" i="23"/>
  <c r="AB7" i="23"/>
  <c r="AB8" i="23"/>
  <c r="AB9" i="23"/>
  <c r="AB10" i="23"/>
  <c r="AB11" i="23"/>
  <c r="AB12" i="23"/>
  <c r="AB13" i="23"/>
  <c r="AB14" i="23"/>
  <c r="AB15" i="23"/>
  <c r="AC4" i="23"/>
  <c r="AC5" i="23"/>
  <c r="AB4" i="23"/>
  <c r="Z5" i="23"/>
  <c r="Z6" i="23"/>
  <c r="Z7" i="23"/>
  <c r="Z8" i="23"/>
  <c r="Z9" i="23"/>
  <c r="Z10" i="23"/>
  <c r="Z11" i="23"/>
  <c r="Z12" i="23"/>
  <c r="Z13" i="23"/>
  <c r="Z14" i="23"/>
  <c r="Z15" i="23"/>
  <c r="AA4" i="23"/>
  <c r="AA5" i="23"/>
  <c r="Z4" i="23"/>
  <c r="X5" i="23"/>
  <c r="X6" i="23"/>
  <c r="X7" i="23"/>
  <c r="X8" i="23"/>
  <c r="X9" i="23"/>
  <c r="X10" i="23"/>
  <c r="X11" i="23"/>
  <c r="X12" i="23"/>
  <c r="X13" i="23"/>
  <c r="X14" i="23"/>
  <c r="X15" i="23"/>
  <c r="Y4" i="23"/>
  <c r="Y5" i="23"/>
  <c r="X4" i="23"/>
  <c r="V5" i="23"/>
  <c r="V6" i="23"/>
  <c r="V7" i="23"/>
  <c r="V8" i="23"/>
  <c r="V9" i="23"/>
  <c r="V10" i="23"/>
  <c r="V11" i="23"/>
  <c r="V12" i="23"/>
  <c r="V13" i="23"/>
  <c r="V14" i="23"/>
  <c r="V15" i="23"/>
  <c r="W4" i="23"/>
  <c r="W5" i="23"/>
  <c r="V4" i="23"/>
  <c r="T5" i="23"/>
  <c r="T6" i="23"/>
  <c r="T7" i="23"/>
  <c r="T8" i="23"/>
  <c r="T9" i="23"/>
  <c r="T10" i="23"/>
  <c r="T11" i="23"/>
  <c r="T12" i="23"/>
  <c r="T13" i="23"/>
  <c r="T14" i="23"/>
  <c r="T15" i="23"/>
  <c r="U4" i="23"/>
  <c r="U5" i="23"/>
  <c r="T4" i="23"/>
  <c r="R5" i="23"/>
  <c r="R6" i="23"/>
  <c r="R7" i="23"/>
  <c r="R8" i="23"/>
  <c r="R9" i="23"/>
  <c r="R10" i="23"/>
  <c r="R11" i="23"/>
  <c r="R12" i="23"/>
  <c r="R13" i="23"/>
  <c r="R14" i="23"/>
  <c r="R15" i="23"/>
  <c r="S4" i="23"/>
  <c r="S5" i="23"/>
  <c r="R4" i="23"/>
  <c r="P5" i="23"/>
  <c r="P6" i="23"/>
  <c r="P7" i="23"/>
  <c r="P8" i="23"/>
  <c r="P9" i="23"/>
  <c r="P10" i="23"/>
  <c r="P11" i="23"/>
  <c r="P12" i="23"/>
  <c r="P13" i="23"/>
  <c r="P14" i="23"/>
  <c r="P15" i="23"/>
  <c r="Q4" i="23"/>
  <c r="Q5" i="23"/>
  <c r="P4" i="23"/>
  <c r="N5" i="23"/>
  <c r="N6" i="23"/>
  <c r="N7" i="23"/>
  <c r="N8" i="23"/>
  <c r="N9" i="23"/>
  <c r="N10" i="23"/>
  <c r="N11" i="23"/>
  <c r="N12" i="23"/>
  <c r="N13" i="23"/>
  <c r="N14" i="23"/>
  <c r="N15" i="23"/>
  <c r="O4" i="23"/>
  <c r="O5" i="23"/>
  <c r="N4" i="23"/>
  <c r="L5" i="23"/>
  <c r="L6" i="23"/>
  <c r="L7" i="23"/>
  <c r="L8" i="23"/>
  <c r="L9" i="23"/>
  <c r="L10" i="23"/>
  <c r="L11" i="23"/>
  <c r="L12" i="23"/>
  <c r="L13" i="23"/>
  <c r="L14" i="23"/>
  <c r="L15" i="23"/>
  <c r="M4" i="23"/>
  <c r="M5" i="23"/>
  <c r="L4" i="23"/>
  <c r="J5" i="23"/>
  <c r="J6" i="23"/>
  <c r="J7" i="23"/>
  <c r="J8" i="23"/>
  <c r="J9" i="23"/>
  <c r="J10" i="23"/>
  <c r="J11" i="23"/>
  <c r="J12" i="23"/>
  <c r="J13" i="23"/>
  <c r="J14" i="23"/>
  <c r="J15" i="23"/>
  <c r="K4" i="23"/>
  <c r="K5" i="23"/>
  <c r="J4" i="23"/>
  <c r="H5" i="23"/>
  <c r="H6" i="23"/>
  <c r="H7" i="23"/>
  <c r="H8" i="23"/>
  <c r="H9" i="23"/>
  <c r="H10" i="23"/>
  <c r="H11" i="23"/>
  <c r="H12" i="23"/>
  <c r="H13" i="23"/>
  <c r="H14" i="23"/>
  <c r="H15" i="23"/>
  <c r="I4" i="23"/>
  <c r="I5" i="23"/>
  <c r="H4" i="23"/>
  <c r="F5" i="23"/>
  <c r="F6" i="23"/>
  <c r="F7" i="23"/>
  <c r="F8" i="23"/>
  <c r="F9" i="23"/>
  <c r="F10" i="23"/>
  <c r="F11" i="23"/>
  <c r="F12" i="23"/>
  <c r="F13" i="23"/>
  <c r="F14" i="23"/>
  <c r="F15" i="23"/>
  <c r="G4" i="23"/>
  <c r="G5" i="23"/>
  <c r="F4" i="23"/>
  <c r="D5" i="23"/>
  <c r="D6" i="23"/>
  <c r="D7" i="23"/>
  <c r="D8" i="23"/>
  <c r="D9" i="23"/>
  <c r="D10" i="23"/>
  <c r="D11" i="23"/>
  <c r="D12" i="23"/>
  <c r="D13" i="23"/>
  <c r="D14" i="23"/>
  <c r="D15" i="23"/>
  <c r="E4" i="23"/>
  <c r="E5" i="23"/>
  <c r="C4" i="23"/>
  <c r="C5" i="23"/>
  <c r="C6" i="23"/>
  <c r="A1" i="18" l="1"/>
  <c r="S1" i="18"/>
</calcChain>
</file>

<file path=xl/sharedStrings.xml><?xml version="1.0" encoding="utf-8"?>
<sst xmlns="http://schemas.openxmlformats.org/spreadsheetml/2006/main" count="654" uniqueCount="264">
  <si>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</si>
  <si>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</si>
  <si>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</si>
  <si>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</si>
  <si>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</si>
  <si>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</si>
  <si>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</si>
  <si>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</si>
  <si>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</si>
  <si>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</si>
  <si>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</si>
  <si>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</si>
  <si>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</si>
  <si>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</si>
  <si>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</si>
  <si>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</si>
  <si>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</si>
  <si>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</si>
  <si>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</si>
  <si>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</si>
  <si>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</si>
  <si>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</si>
  <si>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</si>
  <si>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</si>
  <si>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</si>
  <si>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</si>
  <si>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</si>
  <si>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</si>
  <si>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</si>
  <si>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</si>
  <si>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</si>
  <si>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</si>
  <si>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</si>
  <si>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</si>
  <si>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</si>
  <si>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</si>
  <si>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</si>
  <si>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</si>
  <si>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</si>
  <si>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</si>
  <si>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</si>
  <si>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</si>
  <si>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</si>
  <si>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</si>
  <si>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</si>
  <si>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AB - Retail Sales - Seasonally Adjusted (x1000)</t>
  </si>
  <si>
    <t>$</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</si>
  <si>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</si>
  <si>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</si>
  <si>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</si>
  <si>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</si>
  <si>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</si>
  <si>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</si>
  <si>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</si>
  <si>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</si>
  <si>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</si>
  <si>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</si>
  <si>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</si>
  <si>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</si>
  <si>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</si>
  <si>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</si>
  <si>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</si>
  <si>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</si>
  <si>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</si>
  <si>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</si>
  <si>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</si>
  <si>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</si>
  <si>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</si>
  <si>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</si>
  <si>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</si>
  <si>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</si>
  <si>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</si>
  <si>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</si>
  <si>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</si>
  <si>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</si>
  <si>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</si>
  <si>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</si>
  <si>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</si>
  <si>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</si>
  <si>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</si>
  <si>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</si>
  <si>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</si>
  <si>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</si>
  <si>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</si>
  <si>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</si>
  <si>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</si>
  <si>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</si>
  <si>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</si>
  <si>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</si>
  <si>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</si>
  <si>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</si>
  <si>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</si>
  <si>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</si>
  <si>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</si>
  <si>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</si>
  <si>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</si>
  <si>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</si>
  <si>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</si>
  <si>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</si>
  <si>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</si>
  <si>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</si>
  <si>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</si>
  <si>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</si>
  <si>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</si>
  <si>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</si>
  <si>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</si>
  <si>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</si>
  <si>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</si>
  <si>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</si>
  <si>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</si>
  <si>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</si>
  <si>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</si>
  <si>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</si>
  <si>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</si>
  <si>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</si>
  <si>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</si>
  <si>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</si>
  <si>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</si>
  <si>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</si>
  <si>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</si>
  <si>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</si>
  <si>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</si>
  <si>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</si>
  <si>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</si>
  <si>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</si>
  <si>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</si>
  <si>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</si>
  <si>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</si>
  <si>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</si>
  <si>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</si>
  <si>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</si>
  <si>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</si>
  <si>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</si>
  <si>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</si>
  <si>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</si>
  <si>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</si>
  <si>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</si>
  <si>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</si>
  <si>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</si>
  <si>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</si>
  <si>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</si>
  <si>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</si>
  <si>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</si>
  <si>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</si>
  <si>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</si>
  <si>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</si>
  <si>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</si>
  <si>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</si>
  <si>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</si>
  <si>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</si>
  <si>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</si>
  <si>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</si>
  <si>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</si>
  <si>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</si>
  <si>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</si>
  <si>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</si>
  <si>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</si>
  <si>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</si>
  <si>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</si>
  <si>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</si>
  <si>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</si>
  <si>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</si>
  <si>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</si>
  <si>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</si>
  <si>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</si>
  <si>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</si>
  <si>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</si>
  <si>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</si>
  <si>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</si>
  <si>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</si>
  <si>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</si>
  <si>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</si>
  <si>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</si>
  <si>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</si>
  <si>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</si>
  <si>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</si>
  <si>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</si>
  <si>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</si>
  <si>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</si>
  <si>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</si>
  <si>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</si>
  <si>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</si>
  <si>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</si>
  <si>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</si>
  <si>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</si>
  <si>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</si>
  <si>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</si>
  <si>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</si>
  <si>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</si>
  <si>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</si>
  <si>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</si>
  <si>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</si>
  <si>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</si>
  <si>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</si>
  <si>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</si>
  <si>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</si>
  <si>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</si>
  <si>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</si>
  <si>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</si>
  <si>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</si>
  <si>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</si>
  <si>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</si>
  <si>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</si>
  <si>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</si>
  <si>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</si>
  <si>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</si>
  <si>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</si>
  <si>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</si>
  <si>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</si>
  <si>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</si>
  <si>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</si>
  <si>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</si>
  <si>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</si>
  <si>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</si>
  <si>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</si>
  <si>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</si>
  <si>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Canada's Real GDP growth % (Chained 2012 dollar)***</t>
  </si>
  <si>
    <t xml:space="preserve">  Wholesale Sales - Alberta, seasonally adjusted ($billions)</t>
  </si>
  <si>
    <t xml:space="preserve">  Manufacturing Sales - Alberta, seasonally adjusted ($billions)</t>
  </si>
  <si>
    <t xml:space="preserve">  Number of Business Bankruptcies - Alberta***</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</si>
  <si>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</si>
  <si>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</si>
  <si>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</si>
  <si>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</si>
  <si>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</si>
  <si>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</si>
  <si>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</si>
  <si>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</si>
  <si>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</si>
  <si>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</si>
  <si>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Note 1: The introduction of additional income support programs from March 2020 onwards has greatly affected Employment Insurance (EI) figures being reported. In particular, EI beneficiaries declined sharply in May 2020 as all new claims were redirected to the Canada Emergency Response Benefit (CERB). Following the conclusion of the CERB in September 2020, qualified recipients were transitioned to a newly expanded EI program that allows for easier access to EI benefits.</t>
  </si>
  <si>
    <t>Unemployment Rate - Calgary Economic Region (CER) (%)†</t>
  </si>
  <si>
    <t>Employment - CER (Person  - 000s)†</t>
  </si>
  <si>
    <r>
      <t xml:space="preserve">Employment insurance Alberta - Number of recipients 
(15 years and over), seasonally adjusted * </t>
    </r>
    <r>
      <rPr>
        <vertAlign val="superscript"/>
        <sz val="10"/>
        <color theme="1"/>
        <rFont val="Arial"/>
        <family val="2"/>
      </rPr>
      <t xml:space="preserve"> </t>
    </r>
    <r>
      <rPr>
        <vertAlign val="superscript"/>
        <sz val="10"/>
        <color theme="1" tint="0.499984740745262"/>
        <rFont val="Arial"/>
        <family val="2"/>
      </rPr>
      <t>Note 1</t>
    </r>
  </si>
  <si>
    <r>
      <t xml:space="preserve">      Year-over-year % change</t>
    </r>
    <r>
      <rPr>
        <vertAlign val="superscript"/>
        <sz val="10"/>
        <color theme="1"/>
        <rFont val="Arial"/>
        <family val="2"/>
      </rPr>
      <t xml:space="preserve"> </t>
    </r>
    <r>
      <rPr>
        <vertAlign val="superscript"/>
        <sz val="10"/>
        <color theme="1" tint="0.499984740745262"/>
        <rFont val="Arial"/>
        <family val="2"/>
      </rPr>
      <t xml:space="preserve">Note 1 </t>
    </r>
  </si>
  <si>
    <r>
      <t xml:space="preserve">Employment insurance Calgary - Number of recipients 
(15 years and over), seasonally adjusted *  </t>
    </r>
    <r>
      <rPr>
        <vertAlign val="superscript"/>
        <sz val="10"/>
        <color theme="1" tint="0.499984740745262"/>
        <rFont val="Arial"/>
        <family val="2"/>
      </rPr>
      <t>Note 1</t>
    </r>
  </si>
  <si>
    <t>City of Calgary Population Estimate (000s)††</t>
  </si>
  <si>
    <r>
      <t>Inflation Rate  - Canada</t>
    </r>
    <r>
      <rPr>
        <vertAlign val="superscript"/>
        <sz val="10"/>
        <color theme="0" tint="-0.499984740745262"/>
        <rFont val="Arial"/>
        <family val="2"/>
      </rPr>
      <t>Note 2</t>
    </r>
    <r>
      <rPr>
        <sz val="10"/>
        <color theme="1"/>
        <rFont val="Arial"/>
        <family val="2"/>
      </rPr>
      <t xml:space="preserve"> (y/y, %)</t>
    </r>
  </si>
  <si>
    <r>
      <t>Inflation Rate - Calgary CMA</t>
    </r>
    <r>
      <rPr>
        <vertAlign val="superscript"/>
        <sz val="10"/>
        <color theme="0" tint="-0.499984740745262"/>
        <rFont val="Arial"/>
        <family val="2"/>
      </rPr>
      <t>Note 2</t>
    </r>
    <r>
      <rPr>
        <sz val="10"/>
        <color theme="1"/>
        <rFont val="Arial"/>
        <family val="2"/>
      </rPr>
      <t xml:space="preserve">  (y/y, %)</t>
    </r>
  </si>
  <si>
    <t>Note 2. Starting from January 2021, we are no longer providing the 12-month-moving averages for CPI except for end of year.</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</si>
  <si>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</si>
  <si>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</si>
  <si>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</si>
  <si>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</si>
  <si>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</si>
  <si>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</si>
  <si>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</si>
  <si>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</si>
  <si>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</si>
  <si>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t>Unemployment Rate - Canada (%)†</t>
  </si>
  <si>
    <t>Last  4</t>
  </si>
  <si>
    <t>†  On January 30, 2023, Statistics Canada applied a standard revision to its Labour Force Survey estimates to ensure alignment with the most recently available population estimates, geographic boundaries, and occupation and industry classifications. As a result, some of these data are revised; Data collected are 3-month-moving average, seasonally unadjusted.</t>
  </si>
  <si>
    <r>
      <t>Retail Sales - Alberta, seasonally adjusted ($billions)</t>
    </r>
    <r>
      <rPr>
        <vertAlign val="superscript"/>
        <sz val="10"/>
        <color theme="1"/>
        <rFont val="Arial"/>
        <family val="2"/>
      </rPr>
      <t xml:space="preserve"> Note 3</t>
    </r>
  </si>
  <si>
    <r>
      <t>Retail Sales - Calgary CER, seasonally adjusted ($billions)</t>
    </r>
    <r>
      <rPr>
        <vertAlign val="superscript"/>
        <sz val="10"/>
        <color theme="1"/>
        <rFont val="Arial"/>
        <family val="2"/>
      </rPr>
      <t xml:space="preserve"> Note 3</t>
    </r>
  </si>
  <si>
    <r>
      <t>City of Calgary Residential Sales-to-New Listings Ratio MLS</t>
    </r>
    <r>
      <rPr>
        <vertAlign val="superscript"/>
        <sz val="10"/>
        <color theme="1"/>
        <rFont val="Arial"/>
        <family val="2"/>
      </rPr>
      <t xml:space="preserve"> Note 4</t>
    </r>
    <r>
      <rPr>
        <sz val="10"/>
        <color theme="1"/>
        <rFont val="Arial"/>
        <family val="2"/>
      </rPr>
      <t xml:space="preserve"> </t>
    </r>
  </si>
  <si>
    <r>
      <t xml:space="preserve">City of Calgary Residential Unit Sales MLS </t>
    </r>
    <r>
      <rPr>
        <vertAlign val="superscript"/>
        <sz val="10"/>
        <color theme="1"/>
        <rFont val="Arial"/>
        <family val="2"/>
      </rPr>
      <t xml:space="preserve">Note 4 </t>
    </r>
  </si>
  <si>
    <r>
      <t>City of Calgary Residential Average Price MLS ($thousands)</t>
    </r>
    <r>
      <rPr>
        <vertAlign val="superscript"/>
        <sz val="10"/>
        <color theme="1"/>
        <rFont val="Arial"/>
        <family val="2"/>
      </rPr>
      <t xml:space="preserve"> Note 4</t>
    </r>
    <r>
      <rPr>
        <sz val="10"/>
        <color theme="1"/>
        <rFont val="Arial"/>
        <family val="2"/>
      </rPr>
      <t xml:space="preserve"> </t>
    </r>
  </si>
  <si>
    <r>
      <t xml:space="preserve">  City of Calgary Total Value of Building Permits ($millions) </t>
    </r>
    <r>
      <rPr>
        <vertAlign val="superscript"/>
        <sz val="10"/>
        <color theme="1"/>
        <rFont val="Arial"/>
        <family val="2"/>
      </rPr>
      <t>Note 5</t>
    </r>
  </si>
  <si>
    <t>Note 4. City of Calgary residential data from CREB.</t>
  </si>
  <si>
    <t>Note 3. As of the January 2023 reference period, Monthly Retail Trade Survey (MRTS) figures are now based on the North American Industry Classification System (NAICS) 2022 classification structure. This new classification structure has, in effect, broadened the scope of the MRTS results. Data has been revised from 2017 onward by Statistics Canada.</t>
  </si>
  <si>
    <t>† † Taken from Civic Census (every April); The monthly data between Aprils are estimates only. There was no Civic Census in 2020, the April 2022 and April 2023 values were generated from our population model (also published in our Spring 2023 Calgary and Region Economic Outlook).</t>
  </si>
  <si>
    <t>May 2023</t>
  </si>
  <si>
    <t xml:space="preserve">Note 5. The total values of building permits for 2021 annual, 2022 annual and 2022 monthly were updated to reflect the data revision provided by Business Planning &amp; Performance Measurement, The City of Calgary as of June 12, 2023. </t>
  </si>
  <si>
    <t>Updated by Corporate Economics on June 29,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</si>
</sst>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mmm"/>
    <numFmt numFmtId="173" formatCode="0.000000"/>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u/>
      <sz val="10"/>
      <color indexed="1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vertAlign val="superscript"/>
      <sz val="10"/>
      <color theme="1" tint="0.499984740745262"/>
      <name val="Arial"/>
      <family val="2"/>
    </font>
    <font>
      <vertAlign val="superscript"/>
      <sz val="10"/>
      <color theme="0" tint="-0.499984740745262"/>
      <name val="Arial"/>
      <family val="2"/>
    </font>
    <font>
      <sz val="8"/>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0" fillId="0" borderId="0"/>
  </cellStyleXfs>
  <cellXfs count="273">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4" fillId="5" borderId="0" xfId="0" applyFont="1" applyFill="1"/>
    <xf numFmtId="0" fontId="4" fillId="6" borderId="0" xfId="0" applyFont="1" applyFill="1" applyAlignment="1">
      <alignment horizontal="center"/>
    </xf>
    <xf numFmtId="0" fontId="4" fillId="6" borderId="0" xfId="0" applyFont="1" applyFill="1" applyAlignment="1">
      <alignment wrapText="1"/>
    </xf>
    <xf numFmtId="0" fontId="4" fillId="6" borderId="0" xfId="0" applyFont="1" applyFill="1" applyAlignment="1">
      <alignment horizontal="right" wrapText="1"/>
    </xf>
    <xf numFmtId="0" fontId="4" fillId="6" borderId="0" xfId="0" applyFont="1" applyFill="1" applyAlignment="1">
      <alignment horizontal="left" wrapText="1"/>
    </xf>
    <xf numFmtId="0" fontId="4" fillId="6" borderId="0" xfId="0" applyFont="1" applyFill="1"/>
    <xf numFmtId="0" fontId="11" fillId="0" borderId="0" xfId="5" applyFont="1" applyAlignment="1" applyProtection="1">
      <alignment horizontal="center"/>
    </xf>
    <xf numFmtId="0" fontId="10" fillId="0" borderId="0" xfId="5" applyProtection="1"/>
    <xf numFmtId="0" fontId="12" fillId="7" borderId="17" xfId="5" applyFont="1" applyFill="1" applyBorder="1" applyAlignment="1" applyProtection="1">
      <alignment vertical="center"/>
    </xf>
    <xf numFmtId="0" fontId="13" fillId="7" borderId="17" xfId="5" applyFont="1" applyFill="1" applyBorder="1" applyAlignment="1" applyProtection="1">
      <alignment vertical="center"/>
    </xf>
    <xf numFmtId="0" fontId="14" fillId="7" borderId="17" xfId="5" applyFont="1" applyFill="1" applyBorder="1" applyAlignment="1" applyProtection="1">
      <alignment vertical="center"/>
    </xf>
    <xf numFmtId="0" fontId="15" fillId="7" borderId="17" xfId="5" applyFont="1" applyFill="1" applyBorder="1" applyAlignment="1" applyProtection="1">
      <alignment vertical="center"/>
    </xf>
    <xf numFmtId="0" fontId="16" fillId="7" borderId="17" xfId="5" applyFont="1" applyFill="1" applyBorder="1" applyAlignment="1" applyProtection="1">
      <alignment vertical="center"/>
    </xf>
    <xf numFmtId="0" fontId="17" fillId="8" borderId="0" xfId="5" applyFont="1" applyFill="1" applyAlignment="1" applyProtection="1">
      <alignment horizontal="right"/>
    </xf>
    <xf numFmtId="0" fontId="18" fillId="8" borderId="0" xfId="5" applyFont="1" applyFill="1" applyProtection="1"/>
    <xf numFmtId="0" fontId="5" fillId="8" borderId="0" xfId="4" applyFill="1" applyAlignment="1" applyProtection="1"/>
    <xf numFmtId="0" fontId="19" fillId="8" borderId="0" xfId="5" applyFont="1" applyFill="1" applyProtection="1"/>
    <xf numFmtId="0" fontId="20" fillId="8" borderId="0" xfId="5" applyFont="1" applyFill="1" applyProtection="1"/>
    <xf numFmtId="0" fontId="17" fillId="8" borderId="0" xfId="5" applyFont="1" applyFill="1" applyAlignment="1" applyProtection="1">
      <alignment horizontal="right" vertical="center" wrapText="1"/>
    </xf>
    <xf numFmtId="0" fontId="21" fillId="8" borderId="0" xfId="5" applyFont="1" applyFill="1" applyAlignment="1" applyProtection="1">
      <alignment horizontal="right" wrapText="1"/>
      <protection locked="0"/>
    </xf>
    <xf numFmtId="0" fontId="17" fillId="8" borderId="18" xfId="5" applyFont="1" applyFill="1" applyBorder="1" applyAlignment="1" applyProtection="1">
      <alignment horizontal="right" vertical="center" wrapText="1"/>
    </xf>
    <xf numFmtId="0" fontId="21" fillId="8" borderId="18" xfId="5" applyFont="1" applyFill="1" applyBorder="1" applyAlignment="1" applyProtection="1">
      <alignment horizontal="right" wrapText="1"/>
      <protection locked="0"/>
    </xf>
    <xf numFmtId="0" fontId="14" fillId="0" borderId="0" xfId="5" applyFont="1" applyFill="1" applyAlignment="1" applyProtection="1">
      <alignment horizontal="right"/>
    </xf>
    <xf numFmtId="0" fontId="22" fillId="7" borderId="17" xfId="5" applyFont="1" applyFill="1" applyBorder="1" applyAlignment="1" applyProtection="1">
      <alignment horizontal="right" wrapText="1"/>
    </xf>
    <xf numFmtId="0" fontId="23" fillId="0" borderId="0" xfId="5" applyFont="1" applyFill="1" applyAlignment="1" applyProtection="1">
      <alignment horizontal="right" vertical="center" wrapText="1"/>
    </xf>
    <xf numFmtId="0" fontId="24" fillId="0" borderId="0" xfId="5" applyFont="1" applyFill="1" applyAlignment="1" applyProtection="1">
      <alignment horizontal="right" vertical="center" wrapText="1"/>
    </xf>
    <xf numFmtId="0" fontId="24" fillId="0" borderId="0" xfId="5" applyFont="1" applyFill="1" applyBorder="1" applyAlignment="1" applyProtection="1">
      <alignment horizontal="right" vertical="center" wrapText="1"/>
    </xf>
    <xf numFmtId="0" fontId="25" fillId="0" borderId="19" xfId="5" applyFont="1" applyFill="1" applyBorder="1" applyAlignment="1" applyProtection="1">
      <alignment horizontal="right" vertical="center" wrapText="1"/>
      <protection locked="0"/>
    </xf>
    <xf numFmtId="0" fontId="10" fillId="0" borderId="19" xfId="5" applyBorder="1" applyAlignment="1" applyProtection="1">
      <alignment horizontal="right" wrapText="1"/>
      <protection locked="0"/>
    </xf>
    <xf numFmtId="0" fontId="25" fillId="0" borderId="0" xfId="5" applyFont="1" applyAlignment="1" applyProtection="1">
      <alignment horizontal="right"/>
      <protection locked="0"/>
    </xf>
    <xf numFmtId="0" fontId="10" fillId="0" borderId="0" xfId="5" applyAlignment="1" applyProtection="1">
      <alignment horizontal="right"/>
      <protection locked="0"/>
    </xf>
    <xf numFmtId="0" fontId="25" fillId="0" borderId="18" xfId="5" applyNumberFormat="1" applyFont="1" applyBorder="1" applyAlignment="1" applyProtection="1">
      <alignment horizontal="right"/>
      <protection locked="0"/>
    </xf>
    <xf numFmtId="168" fontId="10" fillId="0" borderId="18" xfId="5" applyNumberFormat="1" applyBorder="1" applyAlignment="1" applyProtection="1">
      <alignment horizontal="right"/>
      <protection locked="0"/>
    </xf>
    <xf numFmtId="0" fontId="10" fillId="0" borderId="0" xfId="5" applyProtection="1">
      <protection locked="0"/>
    </xf>
    <xf numFmtId="0" fontId="10" fillId="0" borderId="0" xfId="5" applyFont="1" applyAlignment="1" applyProtection="1">
      <alignment horizontal="right"/>
      <protection locked="0"/>
    </xf>
    <xf numFmtId="169" fontId="10" fillId="0" borderId="0" xfId="5" applyNumberFormat="1" applyProtection="1">
      <protection locked="0"/>
    </xf>
    <xf numFmtId="167" fontId="10" fillId="0" borderId="0" xfId="5" applyNumberFormat="1" applyAlignment="1" applyProtection="1">
      <alignment horizontal="right"/>
      <protection locked="0"/>
    </xf>
    <xf numFmtId="1" fontId="10"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0" fillId="0" borderId="0" xfId="5" quotePrefix="1" applyAlignment="1" applyProtection="1">
      <alignment horizontal="right"/>
      <protection locked="0"/>
    </xf>
    <xf numFmtId="2" fontId="10" fillId="0" borderId="0" xfId="5" applyNumberFormat="1" applyAlignment="1" applyProtection="1">
      <alignment horizontal="right"/>
      <protection locked="0"/>
    </xf>
    <xf numFmtId="0" fontId="10" fillId="0" borderId="0" xfId="5" applyNumberFormat="1" applyAlignment="1" applyProtection="1">
      <alignment horizontal="right"/>
      <protection locked="0"/>
    </xf>
    <xf numFmtId="170" fontId="10" fillId="0" borderId="0" xfId="5" applyNumberFormat="1" applyAlignment="1" applyProtection="1">
      <alignment horizontal="right"/>
      <protection locked="0"/>
    </xf>
    <xf numFmtId="0" fontId="9" fillId="5" borderId="0" xfId="0" applyFont="1" applyFill="1" applyAlignment="1">
      <alignment horizontal="left" vertical="top"/>
    </xf>
    <xf numFmtId="0" fontId="4" fillId="5" borderId="0" xfId="0" applyFont="1" applyFill="1" applyAlignment="1">
      <alignment vertical="center"/>
    </xf>
    <xf numFmtId="0" fontId="7" fillId="3" borderId="1" xfId="0" applyFont="1" applyFill="1" applyBorder="1" applyAlignment="1">
      <alignment horizontal="center" vertical="center" wrapText="1"/>
    </xf>
    <xf numFmtId="0" fontId="27" fillId="4" borderId="0" xfId="0" applyFont="1" applyFill="1" applyAlignment="1">
      <alignment horizontal="center"/>
    </xf>
    <xf numFmtId="0" fontId="26" fillId="2" borderId="1" xfId="0" applyFont="1" applyFill="1" applyBorder="1" applyAlignment="1">
      <alignment wrapText="1"/>
    </xf>
    <xf numFmtId="0" fontId="27" fillId="2" borderId="1" xfId="0" applyFont="1" applyFill="1" applyBorder="1" applyAlignment="1">
      <alignment horizontal="right" vertical="top" wrapText="1"/>
    </xf>
    <xf numFmtId="0" fontId="27" fillId="2" borderId="2" xfId="0" applyFont="1" applyFill="1" applyBorder="1" applyAlignment="1">
      <alignment horizontal="right" wrapText="1"/>
    </xf>
    <xf numFmtId="0" fontId="27" fillId="5" borderId="0" xfId="0" applyFont="1" applyFill="1"/>
    <xf numFmtId="0" fontId="27" fillId="2" borderId="0" xfId="0" applyFont="1" applyFill="1" applyAlignment="1">
      <alignment horizontal="center"/>
    </xf>
    <xf numFmtId="0" fontId="27" fillId="9" borderId="0" xfId="0" applyFont="1" applyFill="1" applyAlignment="1">
      <alignment horizontal="center"/>
    </xf>
    <xf numFmtId="0" fontId="27" fillId="9" borderId="5" xfId="0" applyFont="1" applyFill="1" applyBorder="1" applyAlignment="1">
      <alignment wrapText="1"/>
    </xf>
    <xf numFmtId="0" fontId="27" fillId="9" borderId="5" xfId="0" applyFont="1" applyFill="1" applyBorder="1" applyAlignment="1">
      <alignment horizontal="right" vertical="top" wrapText="1"/>
    </xf>
    <xf numFmtId="0" fontId="27" fillId="9" borderId="6" xfId="0" applyFont="1" applyFill="1" applyBorder="1" applyAlignment="1">
      <alignment horizontal="right" wrapText="1"/>
    </xf>
    <xf numFmtId="0" fontId="27" fillId="9" borderId="5" xfId="0" applyFont="1" applyFill="1" applyBorder="1" applyAlignment="1">
      <alignment vertical="top" wrapText="1"/>
    </xf>
    <xf numFmtId="0" fontId="27" fillId="9" borderId="6" xfId="0" applyFont="1" applyFill="1" applyBorder="1" applyAlignment="1">
      <alignment vertical="top" wrapText="1"/>
    </xf>
    <xf numFmtId="0" fontId="27" fillId="5" borderId="0" xfId="0" applyFont="1" applyFill="1" applyAlignment="1">
      <alignment vertical="top"/>
    </xf>
    <xf numFmtId="0" fontId="27" fillId="5" borderId="0" xfId="0" applyFont="1" applyFill="1" applyAlignment="1">
      <alignment vertical="center"/>
    </xf>
    <xf numFmtId="0" fontId="27" fillId="9" borderId="7" xfId="0" applyFont="1" applyFill="1" applyBorder="1" applyAlignment="1">
      <alignment vertical="center" wrapText="1"/>
    </xf>
    <xf numFmtId="0" fontId="27" fillId="9" borderId="7" xfId="0" applyFont="1" applyFill="1" applyBorder="1" applyAlignment="1">
      <alignment horizontal="right" vertical="top" wrapText="1"/>
    </xf>
    <xf numFmtId="0" fontId="27" fillId="9" borderId="8" xfId="0" applyFont="1" applyFill="1" applyBorder="1" applyAlignment="1">
      <alignment horizontal="right" vertical="center" wrapText="1"/>
    </xf>
    <xf numFmtId="0" fontId="27" fillId="9" borderId="7" xfId="0" applyFont="1" applyFill="1" applyBorder="1" applyAlignment="1">
      <alignment wrapText="1"/>
    </xf>
    <xf numFmtId="0" fontId="27" fillId="9" borderId="8" xfId="0" applyFont="1" applyFill="1" applyBorder="1" applyAlignment="1">
      <alignment horizontal="right" wrapText="1"/>
    </xf>
    <xf numFmtId="0" fontId="26" fillId="5" borderId="0" xfId="0" applyFont="1" applyFill="1"/>
    <xf numFmtId="0" fontId="27" fillId="9" borderId="7" xfId="0" applyFont="1" applyFill="1" applyBorder="1" applyAlignment="1">
      <alignment horizontal="left" vertical="top" wrapText="1"/>
    </xf>
    <xf numFmtId="0" fontId="27" fillId="9" borderId="8" xfId="0" applyFont="1" applyFill="1" applyBorder="1" applyAlignment="1">
      <alignment horizontal="left" vertical="center" wrapText="1" indent="1"/>
    </xf>
    <xf numFmtId="0" fontId="27" fillId="9" borderId="5" xfId="0" applyFont="1" applyFill="1" applyBorder="1" applyAlignment="1">
      <alignment horizontal="left" vertical="top" wrapText="1"/>
    </xf>
    <xf numFmtId="0" fontId="27" fillId="5" borderId="0" xfId="0" applyFont="1" applyFill="1" applyAlignment="1">
      <alignment horizontal="left"/>
    </xf>
    <xf numFmtId="0" fontId="27" fillId="9" borderId="0" xfId="0" applyFont="1" applyFill="1" applyAlignment="1">
      <alignment horizontal="left"/>
    </xf>
    <xf numFmtId="0" fontId="27" fillId="9" borderId="6" xfId="0" applyFont="1" applyFill="1" applyBorder="1" applyAlignment="1">
      <alignment horizontal="left" wrapText="1"/>
    </xf>
    <xf numFmtId="0" fontId="27" fillId="9" borderId="8" xfId="0" applyFont="1" applyFill="1" applyBorder="1" applyAlignment="1">
      <alignment horizontal="left" vertical="center" wrapText="1"/>
    </xf>
    <xf numFmtId="0" fontId="25" fillId="0" borderId="17" xfId="5" applyFont="1" applyFill="1" applyBorder="1" applyAlignment="1" applyProtection="1">
      <alignment horizontal="right"/>
      <protection locked="0"/>
    </xf>
    <xf numFmtId="0" fontId="25" fillId="0" borderId="17" xfId="5" applyFont="1" applyFill="1" applyBorder="1" applyAlignment="1" applyProtection="1">
      <alignment horizontal="left"/>
      <protection locked="0"/>
    </xf>
    <xf numFmtId="168" fontId="25" fillId="0" borderId="17" xfId="5" applyNumberFormat="1" applyFont="1" applyFill="1" applyBorder="1" applyAlignment="1" applyProtection="1">
      <alignment horizontal="right"/>
      <protection locked="0"/>
    </xf>
    <xf numFmtId="168" fontId="10" fillId="0" borderId="0" xfId="5" applyNumberFormat="1" applyProtection="1">
      <protection locked="0"/>
    </xf>
    <xf numFmtId="0" fontId="10" fillId="0" borderId="0" xfId="5" applyFont="1" applyProtection="1">
      <protection locked="0"/>
    </xf>
    <xf numFmtId="0" fontId="10" fillId="0" borderId="0" xfId="5" quotePrefix="1" applyProtection="1">
      <protection locked="0"/>
    </xf>
    <xf numFmtId="169" fontId="25"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5" fillId="0" borderId="17" xfId="5" applyNumberFormat="1" applyFont="1" applyFill="1" applyBorder="1" applyAlignment="1" applyProtection="1">
      <alignment horizontal="right"/>
      <protection locked="0"/>
    </xf>
    <xf numFmtId="0" fontId="4" fillId="5" borderId="0" xfId="0" applyFont="1" applyFill="1" applyAlignment="1">
      <alignment horizontal="right"/>
    </xf>
    <xf numFmtId="0" fontId="4" fillId="5" borderId="0" xfId="0" applyFont="1" applyFill="1" applyBorder="1" applyAlignment="1">
      <alignment horizontal="right"/>
    </xf>
    <xf numFmtId="0" fontId="4" fillId="5" borderId="0" xfId="0" applyFont="1" applyFill="1" applyAlignment="1">
      <alignment horizontal="right" vertical="center"/>
    </xf>
    <xf numFmtId="165" fontId="27" fillId="9" borderId="8" xfId="0" applyNumberFormat="1" applyFont="1" applyFill="1" applyBorder="1" applyAlignment="1">
      <alignment horizontal="right" vertical="center"/>
    </xf>
    <xf numFmtId="165" fontId="27" fillId="9" borderId="8" xfId="3" applyNumberFormat="1" applyFont="1" applyFill="1" applyBorder="1" applyAlignment="1">
      <alignment horizontal="right" vertical="center"/>
    </xf>
    <xf numFmtId="165" fontId="27" fillId="9" borderId="0" xfId="3" applyNumberFormat="1" applyFont="1" applyFill="1" applyBorder="1" applyAlignment="1">
      <alignment horizontal="right" vertical="center"/>
    </xf>
    <xf numFmtId="3" fontId="27" fillId="9" borderId="8" xfId="0" applyNumberFormat="1" applyFont="1" applyFill="1" applyBorder="1" applyAlignment="1">
      <alignment horizontal="right" vertical="center"/>
    </xf>
    <xf numFmtId="3" fontId="27" fillId="9" borderId="10" xfId="0" applyNumberFormat="1" applyFont="1" applyFill="1" applyBorder="1" applyAlignment="1">
      <alignment horizontal="right" vertical="center"/>
    </xf>
    <xf numFmtId="165" fontId="27" fillId="9" borderId="7" xfId="0" applyNumberFormat="1" applyFont="1" applyFill="1" applyBorder="1" applyAlignment="1">
      <alignment horizontal="right" vertical="center"/>
    </xf>
    <xf numFmtId="165" fontId="27" fillId="9" borderId="14" xfId="0" applyNumberFormat="1" applyFont="1" applyFill="1" applyBorder="1" applyAlignment="1">
      <alignment horizontal="right" vertical="center"/>
    </xf>
    <xf numFmtId="165" fontId="27" fillId="9" borderId="11" xfId="3" applyNumberFormat="1" applyFont="1" applyFill="1" applyBorder="1" applyAlignment="1">
      <alignment horizontal="right" vertical="center"/>
    </xf>
    <xf numFmtId="165" fontId="27" fillId="9" borderId="10" xfId="3" applyNumberFormat="1" applyFont="1" applyFill="1" applyBorder="1" applyAlignment="1">
      <alignment horizontal="right" vertical="center"/>
    </xf>
    <xf numFmtId="167" fontId="27" fillId="9" borderId="8" xfId="0" applyNumberFormat="1" applyFont="1" applyFill="1" applyBorder="1" applyAlignment="1">
      <alignment horizontal="right" vertical="center"/>
    </xf>
    <xf numFmtId="167" fontId="27" fillId="9" borderId="7" xfId="0" applyNumberFormat="1" applyFont="1" applyFill="1" applyBorder="1" applyAlignment="1">
      <alignment horizontal="right" vertical="center"/>
    </xf>
    <xf numFmtId="3" fontId="27" fillId="9" borderId="7" xfId="0" applyNumberFormat="1" applyFont="1" applyFill="1" applyBorder="1" applyAlignment="1">
      <alignment horizontal="right" vertical="center"/>
    </xf>
    <xf numFmtId="0" fontId="4" fillId="6" borderId="0" xfId="0" applyFont="1" applyFill="1" applyAlignment="1">
      <alignment horizontal="right"/>
    </xf>
    <xf numFmtId="0" fontId="27" fillId="5" borderId="0" xfId="0" applyFont="1" applyFill="1" applyAlignment="1">
      <alignment horizontal="center"/>
    </xf>
    <xf numFmtId="0" fontId="27" fillId="5" borderId="5" xfId="0" applyFont="1" applyFill="1" applyBorder="1" applyAlignment="1">
      <alignment wrapText="1"/>
    </xf>
    <xf numFmtId="0" fontId="27" fillId="5" borderId="5" xfId="0" applyFont="1" applyFill="1" applyBorder="1" applyAlignment="1">
      <alignment horizontal="right" vertical="top" wrapText="1"/>
    </xf>
    <xf numFmtId="0" fontId="27" fillId="5" borderId="6" xfId="0" applyFont="1" applyFill="1" applyBorder="1" applyAlignment="1">
      <alignment horizontal="right" wrapText="1"/>
    </xf>
    <xf numFmtId="165" fontId="27" fillId="5" borderId="8" xfId="0" applyNumberFormat="1" applyFont="1" applyFill="1" applyBorder="1" applyAlignment="1">
      <alignment horizontal="right" vertical="center"/>
    </xf>
    <xf numFmtId="165" fontId="27" fillId="5" borderId="15" xfId="3" applyNumberFormat="1" applyFont="1" applyFill="1" applyBorder="1" applyAlignment="1">
      <alignment horizontal="right" vertical="center"/>
    </xf>
    <xf numFmtId="165" fontId="27" fillId="5" borderId="16" xfId="3" applyNumberFormat="1" applyFont="1" applyFill="1" applyBorder="1" applyAlignment="1">
      <alignment horizontal="right" vertical="center"/>
    </xf>
    <xf numFmtId="167" fontId="27" fillId="5" borderId="8" xfId="0" applyNumberFormat="1" applyFont="1" applyFill="1" applyBorder="1" applyAlignment="1">
      <alignment horizontal="right" vertical="center"/>
    </xf>
    <xf numFmtId="165" fontId="27" fillId="5" borderId="8" xfId="3" applyNumberFormat="1" applyFont="1" applyFill="1" applyBorder="1" applyAlignment="1">
      <alignment horizontal="right" vertical="center"/>
    </xf>
    <xf numFmtId="165" fontId="27" fillId="5" borderId="0" xfId="3" applyNumberFormat="1" applyFont="1" applyFill="1" applyBorder="1" applyAlignment="1">
      <alignment horizontal="right" vertical="center"/>
    </xf>
    <xf numFmtId="0" fontId="27" fillId="5" borderId="5" xfId="0" applyFont="1" applyFill="1" applyBorder="1" applyAlignment="1">
      <alignment vertical="top" wrapText="1"/>
    </xf>
    <xf numFmtId="0" fontId="27" fillId="5" borderId="5" xfId="0" applyFont="1" applyFill="1" applyBorder="1" applyAlignment="1">
      <alignment horizontal="left" vertical="top" wrapText="1"/>
    </xf>
    <xf numFmtId="0" fontId="27" fillId="5" borderId="8" xfId="0" applyFont="1" applyFill="1" applyBorder="1" applyAlignment="1">
      <alignment horizontal="left" vertical="center" wrapText="1" indent="1"/>
    </xf>
    <xf numFmtId="165" fontId="27" fillId="5" borderId="7" xfId="0" applyNumberFormat="1" applyFont="1" applyFill="1" applyBorder="1" applyAlignment="1">
      <alignment horizontal="right" vertical="center"/>
    </xf>
    <xf numFmtId="0" fontId="27" fillId="5" borderId="7" xfId="0" applyFont="1" applyFill="1" applyBorder="1" applyAlignment="1">
      <alignment horizontal="left" vertical="top" wrapText="1"/>
    </xf>
    <xf numFmtId="0" fontId="27" fillId="5" borderId="7" xfId="0" applyFont="1" applyFill="1" applyBorder="1" applyAlignment="1">
      <alignment horizontal="right" vertical="top" wrapText="1"/>
    </xf>
    <xf numFmtId="0" fontId="27" fillId="5" borderId="8" xfId="0" applyFont="1" applyFill="1" applyBorder="1" applyAlignment="1">
      <alignment horizontal="right" wrapText="1"/>
    </xf>
    <xf numFmtId="0" fontId="27" fillId="5" borderId="10" xfId="0" applyFont="1" applyFill="1" applyBorder="1" applyAlignment="1">
      <alignment horizontal="left" vertical="center" wrapText="1" indent="1"/>
    </xf>
    <xf numFmtId="10" fontId="27" fillId="5" borderId="11" xfId="3" applyNumberFormat="1" applyFont="1" applyFill="1" applyBorder="1" applyAlignment="1">
      <alignment horizontal="right" vertical="center"/>
    </xf>
    <xf numFmtId="10" fontId="27" fillId="5" borderId="10" xfId="3" applyNumberFormat="1" applyFont="1" applyFill="1" applyBorder="1" applyAlignment="1">
      <alignment horizontal="right" vertical="center"/>
    </xf>
    <xf numFmtId="171" fontId="27" fillId="5" borderId="8" xfId="0" applyNumberFormat="1" applyFont="1" applyFill="1" applyBorder="1" applyAlignment="1">
      <alignment horizontal="right" vertical="center"/>
    </xf>
    <xf numFmtId="171" fontId="27" fillId="5" borderId="7" xfId="0" applyNumberFormat="1" applyFont="1" applyFill="1" applyBorder="1" applyAlignment="1">
      <alignment horizontal="right" vertical="center"/>
    </xf>
    <xf numFmtId="3" fontId="27" fillId="5" borderId="8" xfId="0" applyNumberFormat="1" applyFont="1" applyFill="1" applyBorder="1" applyAlignment="1">
      <alignment horizontal="right" vertical="center"/>
    </xf>
    <xf numFmtId="3" fontId="27" fillId="5" borderId="7" xfId="0" applyNumberFormat="1" applyFont="1" applyFill="1" applyBorder="1" applyAlignment="1">
      <alignment horizontal="right" vertical="center"/>
    </xf>
    <xf numFmtId="0" fontId="27" fillId="5" borderId="6" xfId="0" applyFont="1" applyFill="1" applyBorder="1" applyAlignment="1">
      <alignment horizontal="left" wrapText="1"/>
    </xf>
    <xf numFmtId="0" fontId="27" fillId="5" borderId="8" xfId="0" applyFont="1" applyFill="1" applyBorder="1" applyAlignment="1">
      <alignment horizontal="left" vertical="center" wrapText="1"/>
    </xf>
    <xf numFmtId="10" fontId="27" fillId="5" borderId="10" xfId="0" applyNumberFormat="1" applyFont="1" applyFill="1" applyBorder="1" applyAlignment="1">
      <alignment horizontal="right" vertical="center"/>
    </xf>
    <xf numFmtId="10" fontId="27" fillId="5" borderId="14" xfId="0" applyNumberFormat="1" applyFont="1" applyFill="1" applyBorder="1" applyAlignment="1">
      <alignment horizontal="right" vertical="center"/>
    </xf>
    <xf numFmtId="0" fontId="0" fillId="10" borderId="0" xfId="0" applyFill="1"/>
    <xf numFmtId="0" fontId="2" fillId="10" borderId="0" xfId="0" applyFont="1" applyFill="1"/>
    <xf numFmtId="0" fontId="0" fillId="11" borderId="0" xfId="0" applyFill="1"/>
    <xf numFmtId="0" fontId="29" fillId="10" borderId="0" xfId="0" applyFont="1" applyFill="1"/>
    <xf numFmtId="0" fontId="30" fillId="12" borderId="0" xfId="0" applyFont="1" applyFill="1"/>
    <xf numFmtId="0" fontId="3" fillId="12" borderId="0" xfId="0" applyFont="1" applyFill="1"/>
    <xf numFmtId="0" fontId="0" fillId="12" borderId="0" xfId="0" applyFill="1"/>
    <xf numFmtId="0" fontId="31" fillId="12" borderId="0" xfId="0" applyFont="1" applyFill="1"/>
    <xf numFmtId="172" fontId="0" fillId="0" borderId="0" xfId="0" applyNumberFormat="1"/>
    <xf numFmtId="0" fontId="0" fillId="0" borderId="0" xfId="0" applyAlignment="1">
      <alignment wrapText="1"/>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xf>
    <xf numFmtId="164" fontId="6" fillId="3" borderId="2" xfId="0" applyNumberFormat="1" applyFont="1" applyFill="1" applyBorder="1" applyAlignment="1">
      <alignment horizontal="center" vertical="center"/>
    </xf>
    <xf numFmtId="164" fontId="6" fillId="3" borderId="3" xfId="0" applyNumberFormat="1" applyFont="1" applyFill="1" applyBorder="1" applyAlignment="1">
      <alignment horizontal="center" vertical="center"/>
    </xf>
    <xf numFmtId="164" fontId="6" fillId="3" borderId="4" xfId="0" applyNumberFormat="1" applyFont="1" applyFill="1" applyBorder="1" applyAlignment="1">
      <alignment horizontal="center" vertical="center"/>
    </xf>
    <xf numFmtId="0" fontId="26" fillId="5" borderId="0" xfId="0" applyFont="1" applyFill="1" applyBorder="1" applyAlignment="1">
      <alignment horizontal="right" vertical="center"/>
    </xf>
    <xf numFmtId="171" fontId="27" fillId="5" borderId="10" xfId="0" applyNumberFormat="1" applyFont="1" applyFill="1" applyBorder="1" applyAlignment="1">
      <alignment horizontal="right" vertical="center"/>
    </xf>
    <xf numFmtId="171" fontId="27" fillId="5" borderId="14" xfId="0" applyNumberFormat="1" applyFont="1" applyFill="1" applyBorder="1" applyAlignment="1">
      <alignment horizontal="right" vertical="center"/>
    </xf>
    <xf numFmtId="171" fontId="27" fillId="5" borderId="11" xfId="2" applyNumberFormat="1" applyFont="1" applyFill="1" applyBorder="1" applyAlignment="1">
      <alignment horizontal="right" vertical="center"/>
    </xf>
    <xf numFmtId="171" fontId="27" fillId="5" borderId="10" xfId="2" applyNumberFormat="1" applyFont="1" applyFill="1" applyBorder="1" applyAlignment="1">
      <alignment horizontal="right" vertical="center"/>
    </xf>
    <xf numFmtId="0" fontId="26" fillId="5" borderId="1" xfId="0" applyFont="1" applyFill="1" applyBorder="1" applyAlignment="1">
      <alignment wrapText="1"/>
    </xf>
    <xf numFmtId="0" fontId="27" fillId="5" borderId="1" xfId="0" applyFont="1" applyFill="1" applyBorder="1" applyAlignment="1">
      <alignment horizontal="right" vertical="top" wrapText="1"/>
    </xf>
    <xf numFmtId="0" fontId="27" fillId="5" borderId="2" xfId="0" applyFont="1" applyFill="1" applyBorder="1" applyAlignment="1">
      <alignment horizontal="right" wrapText="1"/>
    </xf>
    <xf numFmtId="0" fontId="27" fillId="5" borderId="14" xfId="0" applyFont="1" applyFill="1" applyBorder="1" applyAlignment="1">
      <alignment horizontal="left" vertical="top" wrapText="1"/>
    </xf>
    <xf numFmtId="0" fontId="27" fillId="5" borderId="10" xfId="0" applyFont="1" applyFill="1" applyBorder="1" applyAlignment="1">
      <alignment horizontal="left" wrapText="1"/>
    </xf>
    <xf numFmtId="0" fontId="27" fillId="9" borderId="13" xfId="0" applyFont="1" applyFill="1" applyBorder="1" applyAlignment="1">
      <alignment horizontal="left" vertical="top" wrapText="1"/>
    </xf>
    <xf numFmtId="0" fontId="27" fillId="9" borderId="12" xfId="0" applyFont="1" applyFill="1" applyBorder="1" applyAlignment="1">
      <alignment horizontal="left" wrapText="1"/>
    </xf>
    <xf numFmtId="10" fontId="27" fillId="9" borderId="8" xfId="0" applyNumberFormat="1" applyFont="1" applyFill="1" applyBorder="1" applyAlignment="1">
      <alignment horizontal="right" vertical="center"/>
    </xf>
    <xf numFmtId="10" fontId="27" fillId="9" borderId="7" xfId="0" applyNumberFormat="1" applyFont="1" applyFill="1" applyBorder="1" applyAlignment="1">
      <alignment horizontal="right" vertical="center"/>
    </xf>
    <xf numFmtId="10" fontId="27" fillId="9" borderId="0" xfId="3" applyNumberFormat="1" applyFont="1" applyFill="1" applyBorder="1" applyAlignment="1">
      <alignment horizontal="right" vertical="center"/>
    </xf>
    <xf numFmtId="10" fontId="27" fillId="9" borderId="8" xfId="3" applyNumberFormat="1" applyFont="1" applyFill="1" applyBorder="1" applyAlignment="1">
      <alignment horizontal="right" vertical="center"/>
    </xf>
    <xf numFmtId="173" fontId="10" fillId="0" borderId="0" xfId="5" applyNumberFormat="1" applyAlignment="1" applyProtection="1">
      <alignment horizontal="right"/>
      <protection locked="0"/>
    </xf>
    <xf numFmtId="49" fontId="8" fillId="5" borderId="0" xfId="0" applyNumberFormat="1" applyFont="1" applyFill="1" applyAlignment="1">
      <alignment horizontal="left"/>
    </xf>
    <xf numFmtId="0" fontId="6" fillId="3" borderId="2" xfId="0" applyFont="1" applyFill="1" applyBorder="1" applyAlignment="1">
      <alignment horizontal="center" vertical="center"/>
    </xf>
    <xf numFmtId="0" fontId="27" fillId="9" borderId="7" xfId="0" applyFont="1" applyFill="1" applyBorder="1" applyAlignment="1">
      <alignment horizontal="left" vertical="center" wrapText="1" indent="1"/>
    </xf>
    <xf numFmtId="0" fontId="27" fillId="5" borderId="7" xfId="0" applyFont="1" applyFill="1" applyBorder="1" applyAlignment="1">
      <alignment horizontal="left" vertical="center" wrapText="1" indent="1"/>
    </xf>
    <xf numFmtId="0" fontId="27" fillId="9" borderId="14" xfId="0" applyFont="1" applyFill="1" applyBorder="1" applyAlignment="1">
      <alignment horizontal="left" vertical="center" wrapText="1" indent="1"/>
    </xf>
    <xf numFmtId="167" fontId="27" fillId="5" borderId="15" xfId="2" applyNumberFormat="1" applyFont="1" applyFill="1" applyBorder="1" applyAlignment="1">
      <alignment horizontal="right" vertical="center"/>
    </xf>
    <xf numFmtId="2" fontId="27" fillId="5" borderId="15" xfId="2" applyNumberFormat="1" applyFont="1" applyFill="1" applyBorder="1" applyAlignment="1">
      <alignment horizontal="right" vertical="center"/>
    </xf>
    <xf numFmtId="2" fontId="27" fillId="9" borderId="10" xfId="2" applyNumberFormat="1" applyFont="1" applyFill="1" applyBorder="1" applyAlignment="1">
      <alignment horizontal="right" vertical="center"/>
    </xf>
    <xf numFmtId="0" fontId="27" fillId="9" borderId="8" xfId="2" applyNumberFormat="1" applyFont="1" applyFill="1" applyBorder="1" applyAlignment="1">
      <alignment horizontal="right" vertical="center"/>
    </xf>
    <xf numFmtId="0" fontId="27" fillId="9" borderId="0" xfId="2" applyNumberFormat="1" applyFont="1" applyFill="1" applyBorder="1" applyAlignment="1">
      <alignment horizontal="right" vertical="center"/>
    </xf>
    <xf numFmtId="167" fontId="27" fillId="9" borderId="8" xfId="2" applyNumberFormat="1" applyFont="1" applyFill="1" applyBorder="1" applyAlignment="1">
      <alignment horizontal="right" vertical="center"/>
    </xf>
    <xf numFmtId="167" fontId="27" fillId="9" borderId="0" xfId="2" applyNumberFormat="1" applyFont="1" applyFill="1" applyBorder="1" applyAlignment="1">
      <alignment horizontal="right" vertical="center"/>
    </xf>
    <xf numFmtId="1" fontId="27" fillId="9" borderId="8" xfId="2" applyNumberFormat="1" applyFont="1" applyFill="1" applyBorder="1" applyAlignment="1">
      <alignment horizontal="right" vertical="center"/>
    </xf>
    <xf numFmtId="1" fontId="27" fillId="9" borderId="0" xfId="2" applyNumberFormat="1" applyFont="1" applyFill="1" applyBorder="1" applyAlignment="1">
      <alignment horizontal="right" vertical="center"/>
    </xf>
    <xf numFmtId="167" fontId="27" fillId="9" borderId="15" xfId="2" applyNumberFormat="1" applyFont="1" applyFill="1" applyBorder="1" applyAlignment="1">
      <alignment horizontal="right" vertical="center"/>
    </xf>
    <xf numFmtId="167" fontId="27" fillId="5" borderId="8" xfId="2" applyNumberFormat="1" applyFont="1" applyFill="1" applyBorder="1" applyAlignment="1">
      <alignment horizontal="right" vertical="center"/>
    </xf>
    <xf numFmtId="167" fontId="27" fillId="5" borderId="0" xfId="2" applyNumberFormat="1" applyFont="1" applyFill="1" applyBorder="1" applyAlignment="1">
      <alignment horizontal="right" vertical="center"/>
    </xf>
    <xf numFmtId="167" fontId="27" fillId="5" borderId="10" xfId="2" applyNumberFormat="1" applyFont="1" applyFill="1" applyBorder="1" applyAlignment="1">
      <alignment horizontal="right" vertical="center"/>
    </xf>
    <xf numFmtId="167" fontId="27" fillId="5" borderId="11" xfId="2" applyNumberFormat="1" applyFont="1" applyFill="1" applyBorder="1" applyAlignment="1">
      <alignment horizontal="right" vertical="center"/>
    </xf>
    <xf numFmtId="3" fontId="27" fillId="5" borderId="8" xfId="2" applyNumberFormat="1" applyFont="1" applyFill="1" applyBorder="1" applyAlignment="1">
      <alignment horizontal="right" vertical="center"/>
    </xf>
    <xf numFmtId="3" fontId="27" fillId="5" borderId="0" xfId="2" applyNumberFormat="1" applyFont="1" applyFill="1" applyBorder="1" applyAlignment="1">
      <alignment horizontal="right" vertical="center"/>
    </xf>
    <xf numFmtId="3" fontId="27" fillId="5" borderId="8" xfId="0" applyNumberFormat="1" applyFont="1" applyFill="1" applyBorder="1" applyAlignment="1">
      <alignment horizontal="left" vertical="center" wrapText="1" indent="1"/>
    </xf>
    <xf numFmtId="3" fontId="27" fillId="5" borderId="0" xfId="0" applyNumberFormat="1" applyFont="1" applyFill="1"/>
    <xf numFmtId="6" fontId="10" fillId="0" borderId="0" xfId="5" applyNumberFormat="1" applyProtection="1">
      <protection locked="0"/>
    </xf>
    <xf numFmtId="171" fontId="27" fillId="9" borderId="8" xfId="0" applyNumberFormat="1" applyFont="1" applyFill="1" applyBorder="1" applyAlignment="1">
      <alignment horizontal="right" vertical="center"/>
    </xf>
    <xf numFmtId="171" fontId="27" fillId="9" borderId="7" xfId="0" applyNumberFormat="1" applyFont="1" applyFill="1" applyBorder="1" applyAlignment="1">
      <alignment horizontal="right" vertical="center"/>
    </xf>
    <xf numFmtId="171" fontId="27" fillId="9" borderId="0" xfId="2" applyNumberFormat="1" applyFont="1" applyFill="1" applyBorder="1" applyAlignment="1">
      <alignment horizontal="right" vertical="center"/>
    </xf>
    <xf numFmtId="171" fontId="27" fillId="9" borderId="8" xfId="2" applyNumberFormat="1" applyFont="1" applyFill="1" applyBorder="1" applyAlignment="1">
      <alignment horizontal="right" vertical="center"/>
    </xf>
    <xf numFmtId="0" fontId="27" fillId="9" borderId="10" xfId="0" applyFont="1" applyFill="1" applyBorder="1" applyAlignment="1">
      <alignment horizontal="left" vertical="center" wrapText="1" indent="1"/>
    </xf>
    <xf numFmtId="0" fontId="33" fillId="5" borderId="0" xfId="0" applyFont="1" applyFill="1" applyAlignment="1">
      <alignment horizontal="left" vertical="center" wrapText="1"/>
    </xf>
    <xf numFmtId="165" fontId="27" fillId="5" borderId="20" xfId="3" applyNumberFormat="1" applyFont="1" applyFill="1" applyBorder="1" applyAlignment="1">
      <alignment horizontal="right" vertical="center"/>
    </xf>
    <xf numFmtId="165" fontId="27" fillId="9" borderId="9" xfId="3" applyNumberFormat="1" applyFont="1" applyFill="1" applyBorder="1" applyAlignment="1">
      <alignment horizontal="right" vertical="center"/>
    </xf>
    <xf numFmtId="165" fontId="27" fillId="5" borderId="9" xfId="3" applyNumberFormat="1" applyFont="1" applyFill="1" applyBorder="1" applyAlignment="1">
      <alignment horizontal="right" vertical="center"/>
    </xf>
    <xf numFmtId="2" fontId="27" fillId="5" borderId="7" xfId="0" applyNumberFormat="1" applyFont="1" applyFill="1" applyBorder="1" applyAlignment="1">
      <alignment horizontal="right" vertical="center"/>
    </xf>
    <xf numFmtId="2" fontId="27" fillId="9" borderId="7" xfId="0" applyNumberFormat="1" applyFont="1" applyFill="1" applyBorder="1" applyAlignment="1">
      <alignment horizontal="right" vertical="center"/>
    </xf>
    <xf numFmtId="165" fontId="27" fillId="9" borderId="21" xfId="3" applyNumberFormat="1" applyFont="1" applyFill="1" applyBorder="1" applyAlignment="1">
      <alignment horizontal="right" vertical="center"/>
    </xf>
    <xf numFmtId="10" fontId="27" fillId="9" borderId="9" xfId="3" applyNumberFormat="1" applyFont="1" applyFill="1" applyBorder="1" applyAlignment="1">
      <alignment horizontal="right" vertical="center"/>
    </xf>
    <xf numFmtId="10" fontId="27" fillId="5" borderId="21" xfId="3" applyNumberFormat="1" applyFont="1" applyFill="1" applyBorder="1" applyAlignment="1">
      <alignment horizontal="right" vertical="center"/>
    </xf>
    <xf numFmtId="167" fontId="27" fillId="5" borderId="7" xfId="0" applyNumberFormat="1" applyFont="1" applyFill="1" applyBorder="1" applyAlignment="1">
      <alignment horizontal="right" vertical="center"/>
    </xf>
    <xf numFmtId="167" fontId="27" fillId="9" borderId="9" xfId="2" applyNumberFormat="1" applyFont="1" applyFill="1" applyBorder="1" applyAlignment="1">
      <alignment horizontal="right" vertical="center"/>
    </xf>
    <xf numFmtId="3" fontId="27" fillId="5" borderId="9" xfId="2" applyNumberFormat="1" applyFont="1" applyFill="1" applyBorder="1" applyAlignment="1">
      <alignment horizontal="right" vertical="center"/>
    </xf>
    <xf numFmtId="0" fontId="27" fillId="9" borderId="9" xfId="2" applyNumberFormat="1" applyFont="1" applyFill="1" applyBorder="1" applyAlignment="1">
      <alignment horizontal="right" vertical="center"/>
    </xf>
    <xf numFmtId="171" fontId="27" fillId="9" borderId="9" xfId="2" applyNumberFormat="1" applyFont="1" applyFill="1" applyBorder="1" applyAlignment="1">
      <alignment horizontal="right" vertical="center"/>
    </xf>
    <xf numFmtId="171" fontId="27" fillId="5" borderId="21" xfId="2" applyNumberFormat="1" applyFont="1" applyFill="1" applyBorder="1" applyAlignment="1">
      <alignment horizontal="right" vertical="center"/>
    </xf>
    <xf numFmtId="167" fontId="27" fillId="5" borderId="9" xfId="2" applyNumberFormat="1" applyFont="1" applyFill="1" applyBorder="1" applyAlignment="1">
      <alignment horizontal="right" vertical="center"/>
    </xf>
    <xf numFmtId="1" fontId="27" fillId="9" borderId="9" xfId="2" applyNumberFormat="1" applyFont="1" applyFill="1" applyBorder="1" applyAlignment="1">
      <alignment horizontal="right" vertical="center"/>
    </xf>
    <xf numFmtId="167" fontId="27" fillId="5" borderId="21" xfId="2" applyNumberFormat="1" applyFont="1" applyFill="1" applyBorder="1" applyAlignment="1">
      <alignment horizontal="right" vertical="center"/>
    </xf>
    <xf numFmtId="3" fontId="10" fillId="9" borderId="8" xfId="0" applyNumberFormat="1" applyFont="1" applyFill="1" applyBorder="1" applyAlignment="1">
      <alignment horizontal="right" vertical="center"/>
    </xf>
    <xf numFmtId="3" fontId="10" fillId="9" borderId="0" xfId="0" applyNumberFormat="1" applyFont="1" applyFill="1" applyBorder="1" applyAlignment="1">
      <alignment horizontal="right" vertical="center"/>
    </xf>
    <xf numFmtId="3" fontId="10" fillId="9" borderId="9" xfId="0" applyNumberFormat="1" applyFont="1" applyFill="1" applyBorder="1" applyAlignment="1">
      <alignment horizontal="right" vertical="center"/>
    </xf>
    <xf numFmtId="165" fontId="10" fillId="5" borderId="8" xfId="3" applyNumberFormat="1" applyFont="1" applyFill="1" applyBorder="1" applyAlignment="1">
      <alignment horizontal="right" vertical="center"/>
    </xf>
    <xf numFmtId="165" fontId="10" fillId="5" borderId="0" xfId="3" applyNumberFormat="1" applyFont="1" applyFill="1" applyBorder="1" applyAlignment="1">
      <alignment horizontal="right" vertical="center"/>
    </xf>
    <xf numFmtId="165" fontId="10" fillId="5" borderId="9" xfId="3" applyNumberFormat="1" applyFont="1" applyFill="1" applyBorder="1" applyAlignment="1">
      <alignment horizontal="right" vertical="center"/>
    </xf>
    <xf numFmtId="3" fontId="10" fillId="9" borderId="10" xfId="1" applyNumberFormat="1" applyFont="1" applyFill="1" applyBorder="1" applyAlignment="1">
      <alignment horizontal="right" vertical="center"/>
    </xf>
    <xf numFmtId="3" fontId="10" fillId="9" borderId="11" xfId="1" applyNumberFormat="1" applyFont="1" applyFill="1" applyBorder="1" applyAlignment="1">
      <alignment horizontal="right" vertical="center"/>
    </xf>
    <xf numFmtId="3" fontId="10" fillId="9" borderId="21" xfId="1" applyNumberFormat="1" applyFont="1" applyFill="1" applyBorder="1" applyAlignment="1">
      <alignment horizontal="right" vertical="center"/>
    </xf>
    <xf numFmtId="2" fontId="27" fillId="5" borderId="16" xfId="2" applyNumberFormat="1" applyFont="1" applyFill="1" applyBorder="1" applyAlignment="1">
      <alignment horizontal="right" vertical="center"/>
    </xf>
    <xf numFmtId="2" fontId="27" fillId="5" borderId="20" xfId="2" applyNumberFormat="1" applyFont="1" applyFill="1" applyBorder="1" applyAlignment="1">
      <alignment horizontal="right" vertical="center"/>
    </xf>
    <xf numFmtId="2" fontId="27" fillId="9" borderId="11" xfId="2" applyNumberFormat="1" applyFont="1" applyFill="1" applyBorder="1" applyAlignment="1">
      <alignment horizontal="right" vertical="center"/>
    </xf>
    <xf numFmtId="2" fontId="27" fillId="9" borderId="21" xfId="2" applyNumberFormat="1" applyFont="1" applyFill="1" applyBorder="1" applyAlignment="1">
      <alignment horizontal="right" vertical="center"/>
    </xf>
    <xf numFmtId="167" fontId="27" fillId="5" borderId="16" xfId="2" applyNumberFormat="1" applyFont="1" applyFill="1" applyBorder="1" applyAlignment="1">
      <alignment horizontal="right" vertical="center"/>
    </xf>
    <xf numFmtId="167" fontId="27" fillId="5" borderId="20" xfId="2" applyNumberFormat="1" applyFont="1" applyFill="1" applyBorder="1" applyAlignment="1">
      <alignment horizontal="right" vertical="center"/>
    </xf>
    <xf numFmtId="167" fontId="27" fillId="9" borderId="16" xfId="2" applyNumberFormat="1" applyFont="1" applyFill="1" applyBorder="1" applyAlignment="1">
      <alignment horizontal="right" vertical="center"/>
    </xf>
    <xf numFmtId="167" fontId="27" fillId="9" borderId="20" xfId="2" applyNumberFormat="1" applyFont="1" applyFill="1" applyBorder="1" applyAlignment="1">
      <alignment horizontal="right" vertical="center"/>
    </xf>
    <xf numFmtId="0" fontId="37" fillId="5" borderId="0" xfId="0" applyFont="1" applyFill="1" applyAlignment="1">
      <alignment horizontal="left" vertical="center" wrapText="1"/>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37" fillId="5" borderId="0" xfId="0" applyFont="1" applyFill="1" applyAlignment="1">
      <alignment vertical="center"/>
    </xf>
    <xf numFmtId="0" fontId="37" fillId="5" borderId="0" xfId="0" applyFont="1" applyFill="1" applyAlignment="1">
      <alignment horizontal="right" vertical="center"/>
    </xf>
    <xf numFmtId="0" fontId="37" fillId="5" borderId="0" xfId="0" applyFont="1" applyFill="1" applyAlignment="1">
      <alignment horizontal="left" vertical="center" wrapText="1"/>
    </xf>
    <xf numFmtId="167" fontId="27" fillId="5" borderId="0" xfId="0" applyNumberFormat="1" applyFont="1" applyFill="1" applyBorder="1" applyAlignment="1">
      <alignment horizontal="right" vertical="center"/>
    </xf>
    <xf numFmtId="167" fontId="27" fillId="5" borderId="9" xfId="0" applyNumberFormat="1" applyFont="1" applyFill="1" applyBorder="1" applyAlignment="1">
      <alignment horizontal="right" vertical="center"/>
    </xf>
    <xf numFmtId="0" fontId="37" fillId="5" borderId="0" xfId="0" applyFont="1" applyFill="1" applyAlignment="1">
      <alignment horizontal="left" vertical="center" wrapText="1"/>
    </xf>
    <xf numFmtId="0" fontId="37" fillId="5" borderId="0" xfId="0" applyFont="1" applyFill="1" applyAlignment="1">
      <alignment horizontal="left" vertical="center" wrapText="1"/>
    </xf>
    <xf numFmtId="0" fontId="37" fillId="5" borderId="0" xfId="0" applyFont="1" applyFill="1" applyAlignment="1">
      <alignment horizontal="left" vertical="center" wrapText="1"/>
    </xf>
    <xf numFmtId="0" fontId="37" fillId="5" borderId="0" xfId="0" applyFont="1" applyFill="1" applyAlignment="1">
      <alignment horizontal="left" vertical="center" wrapText="1"/>
    </xf>
    <xf numFmtId="165" fontId="27" fillId="5" borderId="15" xfId="0" applyNumberFormat="1" applyFont="1" applyFill="1" applyBorder="1" applyAlignment="1">
      <alignment horizontal="right" vertical="center"/>
    </xf>
    <xf numFmtId="0" fontId="4" fillId="6" borderId="0" xfId="0" applyFont="1" applyFill="1" applyAlignment="1">
      <alignment vertical="center"/>
    </xf>
    <xf numFmtId="0" fontId="27" fillId="6" borderId="0" xfId="0" applyFont="1" applyFill="1"/>
    <xf numFmtId="0" fontId="27" fillId="6" borderId="0" xfId="0" applyFont="1" applyFill="1" applyAlignment="1">
      <alignment vertical="top"/>
    </xf>
    <xf numFmtId="0" fontId="27" fillId="6" borderId="0" xfId="0" applyFont="1" applyFill="1" applyAlignment="1">
      <alignment vertical="center"/>
    </xf>
    <xf numFmtId="0" fontId="26" fillId="6" borderId="0" xfId="0" applyFont="1" applyFill="1"/>
    <xf numFmtId="3" fontId="27" fillId="6" borderId="0" xfId="0" applyNumberFormat="1" applyFont="1" applyFill="1"/>
    <xf numFmtId="0" fontId="27" fillId="6" borderId="0" xfId="0" applyFont="1" applyFill="1" applyAlignment="1">
      <alignment horizontal="left"/>
    </xf>
    <xf numFmtId="0" fontId="37" fillId="5" borderId="0" xfId="0" applyFont="1" applyFill="1" applyAlignment="1">
      <alignment horizontal="left" vertical="center" wrapText="1"/>
    </xf>
    <xf numFmtId="0" fontId="26" fillId="0" borderId="2" xfId="0" applyFont="1" applyFill="1" applyBorder="1" applyAlignment="1">
      <alignment horizontal="left" wrapText="1"/>
    </xf>
    <xf numFmtId="0" fontId="26" fillId="0" borderId="3" xfId="0" applyFont="1" applyFill="1" applyBorder="1" applyAlignment="1">
      <alignment horizontal="left" wrapText="1"/>
    </xf>
    <xf numFmtId="0" fontId="26" fillId="0" borderId="16" xfId="0" applyFont="1" applyFill="1" applyBorder="1" applyAlignment="1">
      <alignment horizontal="left" wrapText="1"/>
    </xf>
    <xf numFmtId="0" fontId="26" fillId="0" borderId="0" xfId="0" applyFont="1" applyFill="1" applyBorder="1" applyAlignment="1">
      <alignment horizontal="left" wrapText="1"/>
    </xf>
    <xf numFmtId="0" fontId="26" fillId="0" borderId="9" xfId="0" applyFont="1" applyFill="1" applyBorder="1" applyAlignment="1">
      <alignment horizontal="left"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0" fontId="26" fillId="5" borderId="0"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4" fillId="5" borderId="16" xfId="0" applyFont="1" applyFill="1" applyBorder="1" applyAlignment="1">
      <alignment horizontal="left" vertical="center" wrapText="1"/>
    </xf>
    <xf numFmtId="0" fontId="4" fillId="5" borderId="0" xfId="0" applyFont="1" applyFill="1" applyBorder="1" applyAlignment="1">
      <alignment horizontal="left" vertical="center" wrapText="1"/>
    </xf>
    <xf numFmtId="17" fontId="28" fillId="10"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260350</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260350</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260350</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260350</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260350</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260350</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EconData\AddIns\dxdata.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data"/>
    </sheetNames>
    <definedNames>
      <definedName name="CmdEditDxDataSheet"/>
      <definedName name="CmdUpdateDxDataSheet"/>
      <definedName name="OpenDxDocument"/>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Z58"/>
  <sheetViews>
    <sheetView showGridLines="0" showRowColHeaders="0" tabSelected="1" topLeftCell="E1" zoomScale="85" zoomScaleNormal="85" workbookViewId="0">
      <selection activeCell="Y1" sqref="Y1"/>
    </sheetView>
  </sheetViews>
  <sheetFormatPr defaultColWidth="9.1796875" defaultRowHeight="10" x14ac:dyDescent="0.2"/>
  <cols>
    <col min="1" max="1" width="5" style="9" hidden="1" customWidth="1"/>
    <col min="2" max="2" width="51.54296875" style="10" hidden="1" customWidth="1"/>
    <col min="3" max="3" width="13.81640625" style="11" hidden="1" customWidth="1"/>
    <col min="4" max="4" width="8" style="11" hidden="1" customWidth="1"/>
    <col min="5" max="5" width="62.7265625" style="12" customWidth="1"/>
    <col min="6" max="8" width="7.54296875" style="110" customWidth="1"/>
    <col min="9" max="25" width="7.81640625" style="110" customWidth="1"/>
    <col min="26" max="63" width="9.1796875" style="13" customWidth="1"/>
    <col min="64" max="16384" width="9.1796875" style="13"/>
  </cols>
  <sheetData>
    <row r="1" spans="1:26" ht="27" customHeight="1" x14ac:dyDescent="0.4">
      <c r="A1" s="1"/>
      <c r="B1" s="2"/>
      <c r="C1" s="3"/>
      <c r="D1" s="3"/>
      <c r="E1" s="171" t="s">
        <v>261</v>
      </c>
      <c r="F1" s="95"/>
      <c r="G1" s="95"/>
      <c r="H1" s="95"/>
      <c r="I1" s="95"/>
      <c r="J1" s="95"/>
      <c r="K1" s="95"/>
      <c r="L1" s="95"/>
      <c r="M1" s="95"/>
      <c r="N1" s="95"/>
      <c r="O1" s="95"/>
      <c r="P1" s="95"/>
      <c r="Q1" s="95"/>
      <c r="R1" s="95"/>
      <c r="S1" s="95"/>
      <c r="T1" s="95"/>
      <c r="U1" s="95"/>
      <c r="V1" s="95"/>
      <c r="W1" s="95"/>
      <c r="X1" s="95"/>
      <c r="Y1" s="95"/>
      <c r="Z1" s="8"/>
    </row>
    <row r="2" spans="1:26" ht="33.75" customHeight="1" thickBot="1" x14ac:dyDescent="0.25">
      <c r="A2" s="1"/>
      <c r="B2" s="2"/>
      <c r="C2" s="3"/>
      <c r="D2" s="3"/>
      <c r="E2" s="53" t="s">
        <v>0</v>
      </c>
      <c r="F2" s="95"/>
      <c r="G2" s="96"/>
      <c r="H2" s="96"/>
      <c r="I2" s="154"/>
      <c r="J2" s="154"/>
      <c r="K2" s="154"/>
      <c r="L2" s="154"/>
      <c r="M2" s="154"/>
      <c r="N2" s="154"/>
      <c r="O2" s="154"/>
      <c r="P2" s="154"/>
      <c r="Q2" s="154"/>
      <c r="R2" s="154"/>
      <c r="S2" s="154"/>
      <c r="T2" s="154"/>
      <c r="U2" s="154"/>
      <c r="V2" s="154"/>
      <c r="W2" s="154"/>
      <c r="X2" s="154"/>
      <c r="Y2" s="154" t="s">
        <v>263</v>
      </c>
      <c r="Z2" s="8"/>
    </row>
    <row r="3" spans="1:26" s="248" customFormat="1" ht="11" thickBot="1" x14ac:dyDescent="0.4">
      <c r="A3" s="4"/>
      <c r="B3" s="5" t="s">
        <v>1</v>
      </c>
      <c r="C3" s="6" t="s">
        <v>2</v>
      </c>
      <c r="D3" s="7" t="s">
        <v>3</v>
      </c>
      <c r="E3" s="55" t="s">
        <v>4</v>
      </c>
      <c r="F3" s="172">
        <v>2020</v>
      </c>
      <c r="G3" s="149">
        <v>2021</v>
      </c>
      <c r="H3" s="150">
        <v>2022</v>
      </c>
      <c r="I3" s="151">
        <v>44562</v>
      </c>
      <c r="J3" s="152">
        <v>44593</v>
      </c>
      <c r="K3" s="152">
        <v>44621</v>
      </c>
      <c r="L3" s="152">
        <v>44652</v>
      </c>
      <c r="M3" s="152">
        <v>44682</v>
      </c>
      <c r="N3" s="152">
        <v>44713</v>
      </c>
      <c r="O3" s="152">
        <v>44743</v>
      </c>
      <c r="P3" s="152">
        <v>44774</v>
      </c>
      <c r="Q3" s="152">
        <v>44805</v>
      </c>
      <c r="R3" s="152">
        <v>44835</v>
      </c>
      <c r="S3" s="152">
        <v>44866</v>
      </c>
      <c r="T3" s="152">
        <v>44896</v>
      </c>
      <c r="U3" s="151">
        <v>44927</v>
      </c>
      <c r="V3" s="152">
        <v>44958</v>
      </c>
      <c r="W3" s="152">
        <v>44986</v>
      </c>
      <c r="X3" s="152">
        <v>45017</v>
      </c>
      <c r="Y3" s="153">
        <v>45047</v>
      </c>
      <c r="Z3" s="54"/>
    </row>
    <row r="4" spans="1:26" s="249" customFormat="1" ht="13.5" customHeight="1" thickBot="1" x14ac:dyDescent="0.35">
      <c r="A4" s="56"/>
      <c r="B4" s="57" t="s">
        <v>5</v>
      </c>
      <c r="C4" s="58"/>
      <c r="D4" s="59"/>
      <c r="E4" s="256" t="s">
        <v>5</v>
      </c>
      <c r="F4" s="257"/>
      <c r="G4" s="257"/>
      <c r="H4" s="258"/>
      <c r="I4" s="259"/>
      <c r="J4" s="259"/>
      <c r="K4" s="259"/>
      <c r="L4" s="259"/>
      <c r="M4" s="259"/>
      <c r="N4" s="259"/>
      <c r="O4" s="259"/>
      <c r="P4" s="259"/>
      <c r="Q4" s="259"/>
      <c r="R4" s="259"/>
      <c r="S4" s="259"/>
      <c r="T4" s="259"/>
      <c r="U4" s="259"/>
      <c r="V4" s="259"/>
      <c r="W4" s="259"/>
      <c r="X4" s="259"/>
      <c r="Y4" s="260"/>
      <c r="Z4" s="60"/>
    </row>
    <row r="5" spans="1:26" s="249" customFormat="1" ht="16.5" customHeight="1" x14ac:dyDescent="0.25">
      <c r="A5" s="111">
        <v>1</v>
      </c>
      <c r="B5" s="112" t="s">
        <v>6</v>
      </c>
      <c r="C5" s="113" t="s">
        <v>7</v>
      </c>
      <c r="D5" s="114"/>
      <c r="E5" s="123" t="s">
        <v>231</v>
      </c>
      <c r="F5" s="115">
        <f>'dXdata - Annual'!G16/100</f>
        <v>0.11599999999999999</v>
      </c>
      <c r="G5" s="115">
        <f>'dXdata - Annual'!H16/100</f>
        <v>0.09</v>
      </c>
      <c r="H5" s="247">
        <f>'dXdata - Annual'!I16/100</f>
        <v>0.06</v>
      </c>
      <c r="I5" s="116">
        <f>'dXdata - Monthly'!BN16/100</f>
        <v>7.5999999999999998E-2</v>
      </c>
      <c r="J5" s="117">
        <f>'dXdata - Monthly'!BO16/100</f>
        <v>7.400000000000001E-2</v>
      </c>
      <c r="K5" s="117">
        <f>'dXdata - Monthly'!BP16/100</f>
        <v>7.4999999999999997E-2</v>
      </c>
      <c r="L5" s="117">
        <f>'dXdata - Monthly'!BQ16/100</f>
        <v>7.0000000000000007E-2</v>
      </c>
      <c r="M5" s="117">
        <f>'dXdata - Monthly'!BR16/100</f>
        <v>6.4000000000000001E-2</v>
      </c>
      <c r="N5" s="117">
        <f>'dXdata - Monthly'!BS16/100</f>
        <v>5.4000000000000006E-2</v>
      </c>
      <c r="O5" s="117">
        <f>'dXdata - Monthly'!BT16/100</f>
        <v>5.0999999999999997E-2</v>
      </c>
      <c r="P5" s="117">
        <f>'dXdata - Monthly'!BU16/100</f>
        <v>5.4000000000000006E-2</v>
      </c>
      <c r="Q5" s="117">
        <f>'dXdata - Monthly'!BV16/100</f>
        <v>5.5999999999999994E-2</v>
      </c>
      <c r="R5" s="117">
        <f>'dXdata - Monthly'!BW16/100</f>
        <v>5.7000000000000002E-2</v>
      </c>
      <c r="S5" s="117">
        <f>'dXdata - Monthly'!BX16/100</f>
        <v>5.5E-2</v>
      </c>
      <c r="T5" s="117">
        <f>'dXdata - Monthly'!BY16/100</f>
        <v>5.7000000000000002E-2</v>
      </c>
      <c r="U5" s="116">
        <f>'dXdata - Monthly'!BZ16/100</f>
        <v>6.4000000000000001E-2</v>
      </c>
      <c r="V5" s="117">
        <f>'dXdata - Monthly'!CA16/100</f>
        <v>6.7000000000000004E-2</v>
      </c>
      <c r="W5" s="117">
        <f>'dXdata - Monthly'!CB16/100</f>
        <v>7.0000000000000007E-2</v>
      </c>
      <c r="X5" s="117">
        <f>'dXdata - Monthly'!CC16/100</f>
        <v>6.4000000000000001E-2</v>
      </c>
      <c r="Y5" s="201">
        <f>'dXdata - Monthly'!CD16/100</f>
        <v>0.06</v>
      </c>
      <c r="Z5" s="60"/>
    </row>
    <row r="6" spans="1:26" s="249" customFormat="1" ht="16.5" customHeight="1" x14ac:dyDescent="0.25">
      <c r="A6" s="62">
        <v>2</v>
      </c>
      <c r="B6" s="63" t="s">
        <v>8</v>
      </c>
      <c r="C6" s="64" t="s">
        <v>9</v>
      </c>
      <c r="D6" s="65"/>
      <c r="E6" s="77" t="s">
        <v>249</v>
      </c>
      <c r="F6" s="98">
        <f>'dXdata - Annual'!G17/100</f>
        <v>9.6999999999999989E-2</v>
      </c>
      <c r="G6" s="98">
        <f>'dXdata - Annual'!H17/100</f>
        <v>7.4999999999999997E-2</v>
      </c>
      <c r="H6" s="98">
        <f>'dXdata - Annual'!I17/100</f>
        <v>5.2999999999999999E-2</v>
      </c>
      <c r="I6" s="99">
        <f>'dXdata - Monthly'!BN17/100</f>
        <v>0.06</v>
      </c>
      <c r="J6" s="100">
        <f>'dXdata - Monthly'!BO17/100</f>
        <v>0.06</v>
      </c>
      <c r="K6" s="100">
        <f>'dXdata - Monthly'!BP17/100</f>
        <v>6.0999999999999999E-2</v>
      </c>
      <c r="L6" s="100">
        <f>'dXdata - Monthly'!BQ17/100</f>
        <v>5.5999999999999994E-2</v>
      </c>
      <c r="M6" s="100">
        <f>'dXdata - Monthly'!BR17/100</f>
        <v>5.4000000000000006E-2</v>
      </c>
      <c r="N6" s="100">
        <f>'dXdata - Monthly'!BS17/100</f>
        <v>5.0999999999999997E-2</v>
      </c>
      <c r="O6" s="100">
        <f>'dXdata - Monthly'!BT17/100</f>
        <v>0.05</v>
      </c>
      <c r="P6" s="100">
        <f>'dXdata - Monthly'!BU17/100</f>
        <v>5.2999999999999999E-2</v>
      </c>
      <c r="Q6" s="100">
        <f>'dXdata - Monthly'!BV17/100</f>
        <v>5.2999999999999999E-2</v>
      </c>
      <c r="R6" s="100">
        <f>'dXdata - Monthly'!BW17/100</f>
        <v>5.0999999999999997E-2</v>
      </c>
      <c r="S6" s="100">
        <f>'dXdata - Monthly'!BX17/100</f>
        <v>4.7E-2</v>
      </c>
      <c r="T6" s="100">
        <f>'dXdata - Monthly'!BY17/100</f>
        <v>4.5999999999999999E-2</v>
      </c>
      <c r="U6" s="99">
        <f>'dXdata - Monthly'!BZ17/100</f>
        <v>4.9000000000000002E-2</v>
      </c>
      <c r="V6" s="100">
        <f>'dXdata - Monthly'!CA17/100</f>
        <v>5.0999999999999997E-2</v>
      </c>
      <c r="W6" s="100">
        <f>'dXdata - Monthly'!CB17/100</f>
        <v>5.4000000000000006E-2</v>
      </c>
      <c r="X6" s="100">
        <f>'dXdata - Monthly'!CC17/100</f>
        <v>5.2999999999999999E-2</v>
      </c>
      <c r="Y6" s="202">
        <f>'dXdata - Monthly'!CD17/100</f>
        <v>5.2999999999999999E-2</v>
      </c>
      <c r="Z6" s="60"/>
    </row>
    <row r="7" spans="1:26" s="249" customFormat="1" ht="16.5" customHeight="1" x14ac:dyDescent="0.25">
      <c r="A7" s="111">
        <v>3</v>
      </c>
      <c r="B7" s="112" t="s">
        <v>10</v>
      </c>
      <c r="C7" s="113" t="s">
        <v>11</v>
      </c>
      <c r="D7" s="114"/>
      <c r="E7" s="123" t="s">
        <v>232</v>
      </c>
      <c r="F7" s="118">
        <f>'dXdata - Annual'!G18</f>
        <v>835.6</v>
      </c>
      <c r="G7" s="118">
        <f>'dXdata - Annual'!H18</f>
        <v>870.1</v>
      </c>
      <c r="H7" s="118">
        <f>'dXdata - Annual'!I18</f>
        <v>933.9</v>
      </c>
      <c r="I7" s="118">
        <f>'dXdata - Monthly'!BN18</f>
        <v>886.2</v>
      </c>
      <c r="J7" s="241">
        <f>'dXdata - Monthly'!BO18</f>
        <v>894.7</v>
      </c>
      <c r="K7" s="241">
        <f>'dXdata - Monthly'!BP18</f>
        <v>895.4</v>
      </c>
      <c r="L7" s="241">
        <f>'dXdata - Monthly'!BQ18</f>
        <v>907.6</v>
      </c>
      <c r="M7" s="241">
        <f>'dXdata - Monthly'!BR18</f>
        <v>918.8</v>
      </c>
      <c r="N7" s="241">
        <f>'dXdata - Monthly'!BS18</f>
        <v>938.7</v>
      </c>
      <c r="O7" s="241">
        <f>'dXdata - Monthly'!BT18</f>
        <v>957.1</v>
      </c>
      <c r="P7" s="241">
        <f>'dXdata - Monthly'!BU18</f>
        <v>963.8</v>
      </c>
      <c r="Q7" s="241">
        <f>'dXdata - Monthly'!BV18</f>
        <v>961</v>
      </c>
      <c r="R7" s="241">
        <f>'dXdata - Monthly'!BW18</f>
        <v>955.1</v>
      </c>
      <c r="S7" s="241">
        <f>'dXdata - Monthly'!BX18</f>
        <v>950.7</v>
      </c>
      <c r="T7" s="241">
        <f>'dXdata - Monthly'!BY18</f>
        <v>940.4</v>
      </c>
      <c r="U7" s="118">
        <f>'dXdata - Monthly'!BZ18</f>
        <v>923.5</v>
      </c>
      <c r="V7" s="241">
        <f>'dXdata - Monthly'!CA18</f>
        <v>914.3</v>
      </c>
      <c r="W7" s="241">
        <f>'dXdata - Monthly'!CB18</f>
        <v>916.3</v>
      </c>
      <c r="X7" s="241">
        <f>'dXdata - Monthly'!CC18</f>
        <v>931.9</v>
      </c>
      <c r="Y7" s="242">
        <f>'dXdata - Monthly'!CD18</f>
        <v>946.9</v>
      </c>
      <c r="Z7" s="60"/>
    </row>
    <row r="8" spans="1:26" s="250" customFormat="1" ht="31.5" customHeight="1" x14ac:dyDescent="0.25">
      <c r="A8" s="62">
        <v>4</v>
      </c>
      <c r="B8" s="66" t="s">
        <v>12</v>
      </c>
      <c r="C8" s="66" t="s">
        <v>13</v>
      </c>
      <c r="D8" s="67"/>
      <c r="E8" s="77" t="s">
        <v>233</v>
      </c>
      <c r="F8" s="101">
        <f>'dXdata - Annual'!G19</f>
        <v>81002.5</v>
      </c>
      <c r="G8" s="101">
        <f>'dXdata - Annual'!H19</f>
        <v>163443.33333333334</v>
      </c>
      <c r="H8" s="101">
        <f>'dXdata - Annual'!I19</f>
        <v>52986.666666666664</v>
      </c>
      <c r="I8" s="218">
        <f>'dXdata - Monthly'!BN19</f>
        <v>68690</v>
      </c>
      <c r="J8" s="219">
        <f>'dXdata - Monthly'!BO19</f>
        <v>63510</v>
      </c>
      <c r="K8" s="219">
        <f>'dXdata - Monthly'!BP19</f>
        <v>58700</v>
      </c>
      <c r="L8" s="219">
        <f>'dXdata - Monthly'!BQ19</f>
        <v>55410</v>
      </c>
      <c r="M8" s="219">
        <f>'dXdata - Monthly'!BR19</f>
        <v>52820</v>
      </c>
      <c r="N8" s="219">
        <f>'dXdata - Monthly'!BS19</f>
        <v>52320</v>
      </c>
      <c r="O8" s="219">
        <f>'dXdata - Monthly'!BT19</f>
        <v>50610</v>
      </c>
      <c r="P8" s="219">
        <f>'dXdata - Monthly'!BU19</f>
        <v>50330</v>
      </c>
      <c r="Q8" s="219">
        <f>'dXdata - Monthly'!BV19</f>
        <v>47810</v>
      </c>
      <c r="R8" s="219">
        <f>'dXdata - Monthly'!BW19</f>
        <v>46690</v>
      </c>
      <c r="S8" s="219">
        <f>'dXdata - Monthly'!BX19</f>
        <v>44960</v>
      </c>
      <c r="T8" s="219">
        <f>'dXdata - Monthly'!BY19</f>
        <v>43990</v>
      </c>
      <c r="U8" s="218">
        <f>'dXdata - Monthly'!BZ19</f>
        <v>42280</v>
      </c>
      <c r="V8" s="219">
        <f>'dXdata - Monthly'!CA19</f>
        <v>41010</v>
      </c>
      <c r="W8" s="219">
        <f>'dXdata - Monthly'!CB19</f>
        <v>39560</v>
      </c>
      <c r="X8" s="219">
        <f>'dXdata - Monthly'!CC19</f>
        <v>38580</v>
      </c>
      <c r="Y8" s="220" t="e">
        <f>'dXdata - Monthly'!CD19</f>
        <v>#N/A</v>
      </c>
      <c r="Z8" s="68"/>
    </row>
    <row r="9" spans="1:26" s="249" customFormat="1" ht="16.5" customHeight="1" x14ac:dyDescent="0.25">
      <c r="A9" s="111">
        <v>5</v>
      </c>
      <c r="B9" s="112" t="s">
        <v>14</v>
      </c>
      <c r="C9" s="113" t="s">
        <v>15</v>
      </c>
      <c r="D9" s="114"/>
      <c r="E9" s="123" t="s">
        <v>234</v>
      </c>
      <c r="F9" s="115">
        <f>'dXdata - Annual'!G20/100</f>
        <v>0.59260412229249271</v>
      </c>
      <c r="G9" s="115">
        <f>'dXdata - Annual'!H20/100</f>
        <v>1.0177566536012264</v>
      </c>
      <c r="H9" s="115">
        <f>'dXdata - Annual'!I20/100</f>
        <v>-0.67581016866192156</v>
      </c>
      <c r="I9" s="221">
        <f>'dXdata - Monthly'!BN20/100</f>
        <v>-0.66848455598455603</v>
      </c>
      <c r="J9" s="222">
        <f>'dXdata - Monthly'!BO20/100</f>
        <v>-0.69150434740370126</v>
      </c>
      <c r="K9" s="222">
        <f>'dXdata - Monthly'!BP20/100</f>
        <v>-0.70258904595429916</v>
      </c>
      <c r="L9" s="222">
        <f>'dXdata - Monthly'!BQ20/100</f>
        <v>-0.72180941861632686</v>
      </c>
      <c r="M9" s="222">
        <f>'dXdata - Monthly'!BR20/100</f>
        <v>-0.74273050508986416</v>
      </c>
      <c r="N9" s="222">
        <f>'dXdata - Monthly'!BS20/100</f>
        <v>-0.72457359444093494</v>
      </c>
      <c r="O9" s="222">
        <f>'dXdata - Monthly'!BT20/100</f>
        <v>-0.72621044089802533</v>
      </c>
      <c r="P9" s="222">
        <f>'dXdata - Monthly'!BU20/100</f>
        <v>-0.72060619518152547</v>
      </c>
      <c r="Q9" s="222">
        <f>'dXdata - Monthly'!BV20/100</f>
        <v>-0.68314666313208305</v>
      </c>
      <c r="R9" s="222">
        <f>'dXdata - Monthly'!BW20/100</f>
        <v>-0.45684039087947881</v>
      </c>
      <c r="S9" s="222">
        <f>'dXdata - Monthly'!BX20/100</f>
        <v>-0.44037839183470256</v>
      </c>
      <c r="T9" s="222">
        <f>'dXdata - Monthly'!BY20/100</f>
        <v>-0.40754208754208754</v>
      </c>
      <c r="U9" s="221">
        <f>'dXdata - Monthly'!BZ20/100</f>
        <v>-0.38448100160139753</v>
      </c>
      <c r="V9" s="222">
        <f>'dXdata - Monthly'!CA20/100</f>
        <v>-0.35427491733585259</v>
      </c>
      <c r="W9" s="222">
        <f>'dXdata - Monthly'!CB20/100</f>
        <v>-0.32606473594548563</v>
      </c>
      <c r="X9" s="222">
        <f>'dXdata - Monthly'!CC20/100</f>
        <v>-0.3037357877639415</v>
      </c>
      <c r="Y9" s="223" t="e">
        <f>'dXdata - Monthly'!CD20/100</f>
        <v>#N/A</v>
      </c>
      <c r="Z9" s="60"/>
    </row>
    <row r="10" spans="1:26" s="249" customFormat="1" ht="31.5" customHeight="1" x14ac:dyDescent="0.25">
      <c r="A10" s="62">
        <v>6</v>
      </c>
      <c r="B10" s="63" t="s">
        <v>16</v>
      </c>
      <c r="C10" s="64" t="s">
        <v>13</v>
      </c>
      <c r="D10" s="65"/>
      <c r="E10" s="77" t="s">
        <v>235</v>
      </c>
      <c r="F10" s="101">
        <f>'dXdata - Annual'!G21</f>
        <v>27410.833333333332</v>
      </c>
      <c r="G10" s="101">
        <f>'dXdata - Annual'!H21</f>
        <v>56817.5</v>
      </c>
      <c r="H10" s="101">
        <f>'dXdata - Annual'!I21</f>
        <v>16504.166666666668</v>
      </c>
      <c r="I10" s="218">
        <f>'dXdata - Monthly'!BN21</f>
        <v>22420</v>
      </c>
      <c r="J10" s="219">
        <f>'dXdata - Monthly'!BO21</f>
        <v>19640</v>
      </c>
      <c r="K10" s="219">
        <f>'dXdata - Monthly'!BP21</f>
        <v>18180</v>
      </c>
      <c r="L10" s="219">
        <f>'dXdata - Monthly'!BQ21</f>
        <v>16740</v>
      </c>
      <c r="M10" s="219">
        <f>'dXdata - Monthly'!BR21</f>
        <v>16680</v>
      </c>
      <c r="N10" s="219">
        <f>'dXdata - Monthly'!BS21</f>
        <v>16040</v>
      </c>
      <c r="O10" s="219">
        <f>'dXdata - Monthly'!BT21</f>
        <v>15480</v>
      </c>
      <c r="P10" s="219">
        <f>'dXdata - Monthly'!BU21</f>
        <v>15160</v>
      </c>
      <c r="Q10" s="219">
        <f>'dXdata - Monthly'!BV21</f>
        <v>14780</v>
      </c>
      <c r="R10" s="219">
        <f>'dXdata - Monthly'!BW21</f>
        <v>14530</v>
      </c>
      <c r="S10" s="219">
        <f>'dXdata - Monthly'!BX21</f>
        <v>14280</v>
      </c>
      <c r="T10" s="219">
        <f>'dXdata - Monthly'!BY21</f>
        <v>14120</v>
      </c>
      <c r="U10" s="218">
        <f>'dXdata - Monthly'!BZ21</f>
        <v>13090</v>
      </c>
      <c r="V10" s="219">
        <f>'dXdata - Monthly'!CA21</f>
        <v>12870</v>
      </c>
      <c r="W10" s="219">
        <f>'dXdata - Monthly'!CB21</f>
        <v>12370</v>
      </c>
      <c r="X10" s="219">
        <f>'dXdata - Monthly'!CC21</f>
        <v>12050</v>
      </c>
      <c r="Y10" s="220" t="e">
        <f>'dXdata - Monthly'!CD21</f>
        <v>#N/A</v>
      </c>
      <c r="Z10" s="60"/>
    </row>
    <row r="11" spans="1:26" s="251" customFormat="1" ht="16.5" customHeight="1" x14ac:dyDescent="0.25">
      <c r="A11" s="111">
        <v>7</v>
      </c>
      <c r="B11" s="112" t="s">
        <v>17</v>
      </c>
      <c r="C11" s="113" t="s">
        <v>15</v>
      </c>
      <c r="D11" s="114"/>
      <c r="E11" s="123" t="s">
        <v>234</v>
      </c>
      <c r="F11" s="115">
        <f>'dXdata - Annual'!G22/100</f>
        <v>0.7030651340996168</v>
      </c>
      <c r="G11" s="115">
        <f>'dXdata - Annual'!H22/100</f>
        <v>1.072811844465388</v>
      </c>
      <c r="H11" s="115">
        <f>'dXdata - Annual'!I22/100</f>
        <v>-0.70952318094483802</v>
      </c>
      <c r="I11" s="221">
        <f>'dXdata - Monthly'!BN22/100</f>
        <v>-0.69114203058272494</v>
      </c>
      <c r="J11" s="222">
        <f>'dXdata - Monthly'!BO22/100</f>
        <v>-0.72771384999306798</v>
      </c>
      <c r="K11" s="222">
        <f>'dXdata - Monthly'!BP22/100</f>
        <v>-0.73713128976286868</v>
      </c>
      <c r="L11" s="222">
        <f>'dXdata - Monthly'!BQ22/100</f>
        <v>-0.76089130124267967</v>
      </c>
      <c r="M11" s="222">
        <f>'dXdata - Monthly'!BR22/100</f>
        <v>-0.77343113284433584</v>
      </c>
      <c r="N11" s="222">
        <f>'dXdata - Monthly'!BS22/100</f>
        <v>-0.75810586638516053</v>
      </c>
      <c r="O11" s="222">
        <f>'dXdata - Monthly'!BT22/100</f>
        <v>-0.75164447296646886</v>
      </c>
      <c r="P11" s="222">
        <f>'dXdata - Monthly'!BU22/100</f>
        <v>-0.75317486160859659</v>
      </c>
      <c r="Q11" s="222">
        <f>'dXdata - Monthly'!BV22/100</f>
        <v>-0.72342814371257491</v>
      </c>
      <c r="R11" s="222">
        <f>'dXdata - Monthly'!BW22/100</f>
        <v>-0.49965564738292012</v>
      </c>
      <c r="S11" s="222">
        <f>'dXdata - Monthly'!BX22/100</f>
        <v>-0.47499999999999998</v>
      </c>
      <c r="T11" s="222">
        <f>'dXdata - Monthly'!BY22/100</f>
        <v>-0.42508143322475567</v>
      </c>
      <c r="U11" s="221">
        <f>'dXdata - Monthly'!BZ22/100</f>
        <v>-0.41614629794826052</v>
      </c>
      <c r="V11" s="222">
        <f>'dXdata - Monthly'!CA22/100</f>
        <v>-0.34470468431771889</v>
      </c>
      <c r="W11" s="222">
        <f>'dXdata - Monthly'!CB22/100</f>
        <v>-0.31958195819581958</v>
      </c>
      <c r="X11" s="222">
        <f>'dXdata - Monthly'!CC22/100</f>
        <v>-0.28016726403823178</v>
      </c>
      <c r="Y11" s="223" t="e">
        <f>'dXdata - Monthly'!CD22/100</f>
        <v>#N/A</v>
      </c>
      <c r="Z11" s="69"/>
    </row>
    <row r="12" spans="1:26" s="249" customFormat="1" ht="16.5" customHeight="1" thickBot="1" x14ac:dyDescent="0.3">
      <c r="A12" s="62">
        <v>8</v>
      </c>
      <c r="B12" s="70" t="s">
        <v>18</v>
      </c>
      <c r="C12" s="71" t="s">
        <v>11</v>
      </c>
      <c r="D12" s="72"/>
      <c r="E12" s="199" t="s">
        <v>236</v>
      </c>
      <c r="F12" s="102">
        <f>'dXdata - Annual'!G29</f>
        <v>1307</v>
      </c>
      <c r="G12" s="102">
        <f>'dXdata - Annual'!H29</f>
        <v>1321.6</v>
      </c>
      <c r="H12" s="102">
        <f>'dXdata - Annual'!I29</f>
        <v>1348.6</v>
      </c>
      <c r="I12" s="224">
        <f>'dXdata - Monthly'!BN29</f>
        <v>1341.85</v>
      </c>
      <c r="J12" s="225">
        <f>'dXdata - Monthly'!BO29</f>
        <v>1344.1</v>
      </c>
      <c r="K12" s="225">
        <f>'dXdata - Monthly'!BP29</f>
        <v>1346.35</v>
      </c>
      <c r="L12" s="225">
        <f>'dXdata - Monthly'!BQ29</f>
        <v>1348.6</v>
      </c>
      <c r="M12" s="225">
        <f>'dXdata - Monthly'!BR29</f>
        <v>1351.9833333333333</v>
      </c>
      <c r="N12" s="225">
        <f>'dXdata - Monthly'!BS29</f>
        <v>1355.3666666666668</v>
      </c>
      <c r="O12" s="225">
        <f>'dXdata - Monthly'!BT29</f>
        <v>1358.75</v>
      </c>
      <c r="P12" s="225">
        <f>'dXdata - Monthly'!BU29</f>
        <v>1362.1333333333332</v>
      </c>
      <c r="Q12" s="225">
        <f>'dXdata - Monthly'!BV29</f>
        <v>1365.5166666666667</v>
      </c>
      <c r="R12" s="225">
        <f>'dXdata - Monthly'!BW29</f>
        <v>1368.9</v>
      </c>
      <c r="S12" s="225">
        <f>'dXdata - Monthly'!BX29</f>
        <v>1372.2833333333333</v>
      </c>
      <c r="T12" s="225">
        <f>'dXdata - Monthly'!BY29</f>
        <v>1375.6666666666667</v>
      </c>
      <c r="U12" s="224">
        <f>'dXdata - Monthly'!BZ29</f>
        <v>1379.05</v>
      </c>
      <c r="V12" s="225">
        <f>'dXdata - Monthly'!CA29</f>
        <v>1382.4333333333332</v>
      </c>
      <c r="W12" s="225">
        <f>'dXdata - Monthly'!CB29</f>
        <v>1385.8166666666668</v>
      </c>
      <c r="X12" s="225">
        <f>'dXdata - Monthly'!CC29</f>
        <v>1389.2</v>
      </c>
      <c r="Y12" s="226">
        <f>'dXdata - Monthly'!CD29</f>
        <v>1394.8613681006327</v>
      </c>
      <c r="Z12" s="60"/>
    </row>
    <row r="13" spans="1:26" s="249" customFormat="1" ht="16.5" customHeight="1" thickBot="1" x14ac:dyDescent="0.35">
      <c r="A13" s="61"/>
      <c r="B13" s="57" t="s">
        <v>19</v>
      </c>
      <c r="C13" s="58"/>
      <c r="D13" s="59"/>
      <c r="E13" s="261" t="s">
        <v>19</v>
      </c>
      <c r="F13" s="262"/>
      <c r="G13" s="262"/>
      <c r="H13" s="263"/>
      <c r="I13" s="264"/>
      <c r="J13" s="264"/>
      <c r="K13" s="264"/>
      <c r="L13" s="264"/>
      <c r="M13" s="264"/>
      <c r="N13" s="264"/>
      <c r="O13" s="264"/>
      <c r="P13" s="264"/>
      <c r="Q13" s="264"/>
      <c r="R13" s="264"/>
      <c r="S13" s="264"/>
      <c r="T13" s="264"/>
      <c r="U13" s="264"/>
      <c r="V13" s="264"/>
      <c r="W13" s="264"/>
      <c r="X13" s="264"/>
      <c r="Y13" s="265"/>
      <c r="Z13" s="60"/>
    </row>
    <row r="14" spans="1:26" s="249" customFormat="1" ht="16.5" customHeight="1" x14ac:dyDescent="0.25">
      <c r="A14" s="111">
        <v>10</v>
      </c>
      <c r="B14" s="121" t="s">
        <v>20</v>
      </c>
      <c r="C14" s="113" t="s">
        <v>21</v>
      </c>
      <c r="D14" s="114"/>
      <c r="E14" s="123" t="s">
        <v>22</v>
      </c>
      <c r="F14" s="204">
        <f>'dXdata - Annual'!G27</f>
        <v>39.227499999999999</v>
      </c>
      <c r="G14" s="204">
        <f>'dXdata - Annual'!H27</f>
        <v>67.987499999999997</v>
      </c>
      <c r="H14" s="204">
        <f>'dXdata - Annual'!I27</f>
        <v>94.786666666666676</v>
      </c>
      <c r="I14" s="177">
        <f>'dXdata - Monthly'!BN27</f>
        <v>83.22</v>
      </c>
      <c r="J14" s="227">
        <f>'dXdata - Monthly'!BO27</f>
        <v>91.64</v>
      </c>
      <c r="K14" s="227">
        <f>'dXdata - Monthly'!BP27</f>
        <v>108.5</v>
      </c>
      <c r="L14" s="227">
        <f>'dXdata - Monthly'!BQ27</f>
        <v>101.78</v>
      </c>
      <c r="M14" s="227">
        <f>'dXdata - Monthly'!BR27</f>
        <v>109.55</v>
      </c>
      <c r="N14" s="227">
        <f>'dXdata - Monthly'!BS27</f>
        <v>114.84</v>
      </c>
      <c r="O14" s="227">
        <f>'dXdata - Monthly'!BT27</f>
        <v>101.62</v>
      </c>
      <c r="P14" s="227">
        <f>'dXdata - Monthly'!BU27</f>
        <v>93.67</v>
      </c>
      <c r="Q14" s="227">
        <f>'dXdata - Monthly'!BV27</f>
        <v>84.26</v>
      </c>
      <c r="R14" s="227">
        <f>'dXdata - Monthly'!BW27</f>
        <v>87.55</v>
      </c>
      <c r="S14" s="227">
        <f>'dXdata - Monthly'!BX27</f>
        <v>84.37</v>
      </c>
      <c r="T14" s="227">
        <f>'dXdata - Monthly'!BY27</f>
        <v>76.44</v>
      </c>
      <c r="U14" s="177">
        <f>'dXdata - Monthly'!BZ27</f>
        <v>78.12</v>
      </c>
      <c r="V14" s="227">
        <f>'dXdata - Monthly'!CA27</f>
        <v>76.83</v>
      </c>
      <c r="W14" s="227">
        <f>'dXdata - Monthly'!CB27</f>
        <v>73.28</v>
      </c>
      <c r="X14" s="227">
        <f>'dXdata - Monthly'!CC27</f>
        <v>79.45</v>
      </c>
      <c r="Y14" s="228">
        <f>'dXdata - Monthly'!CD27</f>
        <v>71.58</v>
      </c>
      <c r="Z14" s="60"/>
    </row>
    <row r="15" spans="1:26" s="252" customFormat="1" ht="16.5" customHeight="1" thickBot="1" x14ac:dyDescent="0.35">
      <c r="A15" s="62">
        <v>12</v>
      </c>
      <c r="B15" s="73" t="s">
        <v>23</v>
      </c>
      <c r="C15" s="71" t="s">
        <v>21</v>
      </c>
      <c r="D15" s="74"/>
      <c r="E15" s="77" t="s">
        <v>225</v>
      </c>
      <c r="F15" s="205">
        <f>'dXdata - Annual'!G28</f>
        <v>2.099217066</v>
      </c>
      <c r="G15" s="205">
        <f>'dXdata - Annual'!H28</f>
        <v>3.3620073760000002</v>
      </c>
      <c r="H15" s="205">
        <f>'dXdata - Annual'!I28</f>
        <v>5.0895984319999998</v>
      </c>
      <c r="I15" s="178">
        <f>'dXdata - Monthly'!BN28</f>
        <v>4.1727999999999996</v>
      </c>
      <c r="J15" s="229">
        <f>'dXdata - Monthly'!BO28</f>
        <v>4.5641999999999996</v>
      </c>
      <c r="K15" s="229">
        <f>'dXdata - Monthly'!BP28</f>
        <v>4.5637999999999996</v>
      </c>
      <c r="L15" s="229">
        <f>'dXdata - Monthly'!BQ28</f>
        <v>5.5468999999999999</v>
      </c>
      <c r="M15" s="229">
        <f>'dXdata - Monthly'!BR28</f>
        <v>6.2961</v>
      </c>
      <c r="N15" s="229">
        <f>'dXdata - Monthly'!BS28</f>
        <v>6.8601999999999999</v>
      </c>
      <c r="O15" s="229">
        <f>'dXdata - Monthly'!BT28</f>
        <v>5.7476000000000003</v>
      </c>
      <c r="P15" s="229">
        <f>'dXdata - Monthly'!BU28</f>
        <v>3.8338000000000001</v>
      </c>
      <c r="Q15" s="229">
        <f>'dXdata - Monthly'!BV28</f>
        <v>4.2929000000000004</v>
      </c>
      <c r="R15" s="229">
        <f>'dXdata - Monthly'!BW28</f>
        <v>3.8159999999999998</v>
      </c>
      <c r="S15" s="229">
        <f>'dXdata - Monthly'!BX28</f>
        <v>5.4492000000000003</v>
      </c>
      <c r="T15" s="229">
        <f>'dXdata - Monthly'!BY28</f>
        <v>5.9997999999999996</v>
      </c>
      <c r="U15" s="178">
        <f>'dXdata - Monthly'!BZ28</f>
        <v>4.8849</v>
      </c>
      <c r="V15" s="229">
        <f>'dXdata - Monthly'!CA28</f>
        <v>3.5417999999999998</v>
      </c>
      <c r="W15" s="229">
        <f>'dXdata - Monthly'!CB28</f>
        <v>3.0135999999999998</v>
      </c>
      <c r="X15" s="229">
        <f>'dXdata - Monthly'!CC28</f>
        <v>2.5186999999999999</v>
      </c>
      <c r="Y15" s="230">
        <f>'dXdata - Monthly'!CD28</f>
        <v>2.2677999999999998</v>
      </c>
      <c r="Z15" s="75"/>
    </row>
    <row r="16" spans="1:26" s="249" customFormat="1" ht="16.5" customHeight="1" thickBot="1" x14ac:dyDescent="0.35">
      <c r="A16" s="61"/>
      <c r="B16" s="57" t="s">
        <v>24</v>
      </c>
      <c r="C16" s="58"/>
      <c r="D16" s="59"/>
      <c r="E16" s="261" t="s">
        <v>24</v>
      </c>
      <c r="F16" s="262"/>
      <c r="G16" s="262"/>
      <c r="H16" s="262"/>
      <c r="I16" s="264"/>
      <c r="J16" s="264"/>
      <c r="K16" s="264"/>
      <c r="L16" s="264"/>
      <c r="M16" s="264"/>
      <c r="N16" s="264"/>
      <c r="O16" s="264"/>
      <c r="P16" s="264"/>
      <c r="Q16" s="264"/>
      <c r="R16" s="264"/>
      <c r="S16" s="264"/>
      <c r="T16" s="264"/>
      <c r="U16" s="264"/>
      <c r="V16" s="264"/>
      <c r="W16" s="264"/>
      <c r="X16" s="264"/>
      <c r="Y16" s="265"/>
      <c r="Z16" s="60"/>
    </row>
    <row r="17" spans="1:26" s="249" customFormat="1" ht="16.5" customHeight="1" x14ac:dyDescent="0.25">
      <c r="A17" s="111">
        <v>14</v>
      </c>
      <c r="B17" s="122" t="s">
        <v>25</v>
      </c>
      <c r="C17" s="113" t="s">
        <v>26</v>
      </c>
      <c r="D17" s="114"/>
      <c r="E17" s="174" t="s">
        <v>238</v>
      </c>
      <c r="F17" s="124">
        <f>'dXdata - Annual'!G14/100</f>
        <v>1.1180992313067684E-2</v>
      </c>
      <c r="G17" s="124">
        <f>'dXdata - Annual'!H14/100</f>
        <v>3.1789910158949608E-2</v>
      </c>
      <c r="H17" s="124">
        <f>'dXdata - Annual'!I14/100</f>
        <v>7.233757535164087E-2</v>
      </c>
      <c r="I17" s="116">
        <f>'dXdata - Monthly'!BN14/100</f>
        <v>5.3534660260809996E-2</v>
      </c>
      <c r="J17" s="117">
        <f>'dXdata - Monthly'!BO14/100</f>
        <v>6.3655030800821466E-2</v>
      </c>
      <c r="K17" s="117">
        <f>'dXdata - Monthly'!BP14/100</f>
        <v>7.2987721691678109E-2</v>
      </c>
      <c r="L17" s="117">
        <f>'dXdata - Monthly'!BQ14/100</f>
        <v>7.1234735413839845E-2</v>
      </c>
      <c r="M17" s="117">
        <f>'dXdata - Monthly'!BR14/100</f>
        <v>8.0188679245283043E-2</v>
      </c>
      <c r="N17" s="117">
        <f>'dXdata - Monthly'!BS14/100</f>
        <v>9.5558546433378341E-2</v>
      </c>
      <c r="O17" s="117">
        <f>'dXdata - Monthly'!BT14/100</f>
        <v>8.1727574750830603E-2</v>
      </c>
      <c r="P17" s="117">
        <f>'dXdata - Monthly'!BU14/100</f>
        <v>6.6754791804362057E-2</v>
      </c>
      <c r="Q17" s="117">
        <f>'dXdata - Monthly'!BV14/100</f>
        <v>6.8166776968894949E-2</v>
      </c>
      <c r="R17" s="117">
        <f>'dXdata - Monthly'!BW14/100</f>
        <v>7.4489123269611213E-2</v>
      </c>
      <c r="S17" s="117">
        <f>'dXdata - Monthly'!BX14/100</f>
        <v>7.3026315789473717E-2</v>
      </c>
      <c r="T17" s="117">
        <f>'dXdata - Monthly'!BY14/100</f>
        <v>6.6360052562417948E-2</v>
      </c>
      <c r="U17" s="116">
        <f>'dXdata - Monthly'!BZ14/100</f>
        <v>5.5374592833876246E-2</v>
      </c>
      <c r="V17" s="117">
        <f>'dXdata - Monthly'!CA14/100</f>
        <v>3.9253539253539138E-2</v>
      </c>
      <c r="W17" s="117">
        <f>'dXdata - Monthly'!CB14/100</f>
        <v>3.6872218690400471E-2</v>
      </c>
      <c r="X17" s="117">
        <f>'dXdata - Monthly'!CC14/100</f>
        <v>4.8765041165294454E-2</v>
      </c>
      <c r="Y17" s="201">
        <f>'dXdata - Monthly'!CD14/100</f>
        <v>3.4934497816593746E-2</v>
      </c>
      <c r="Z17" s="60"/>
    </row>
    <row r="18" spans="1:26" s="249" customFormat="1" ht="16.5" customHeight="1" x14ac:dyDescent="0.25">
      <c r="A18" s="62">
        <v>15</v>
      </c>
      <c r="B18" s="63" t="s">
        <v>27</v>
      </c>
      <c r="C18" s="64" t="s">
        <v>15</v>
      </c>
      <c r="D18" s="65"/>
      <c r="E18" s="173" t="s">
        <v>237</v>
      </c>
      <c r="F18" s="103">
        <f>'dXdata - Annual'!G15/100</f>
        <v>7.3529411764705621E-3</v>
      </c>
      <c r="G18" s="103">
        <f>'dXdata - Annual'!H15/100</f>
        <v>3.3576642335766405E-2</v>
      </c>
      <c r="H18" s="103">
        <f>'dXdata - Annual'!I15/100</f>
        <v>6.7796610169491567E-2</v>
      </c>
      <c r="I18" s="99">
        <f>'dXdata - Monthly'!BN15/100</f>
        <v>5.137481910274988E-2</v>
      </c>
      <c r="J18" s="100">
        <f>'dXdata - Monthly'!BO15/100</f>
        <v>5.6875449964002955E-2</v>
      </c>
      <c r="K18" s="100">
        <f>'dXdata - Monthly'!BP15/100</f>
        <v>6.6618911174785245E-2</v>
      </c>
      <c r="L18" s="100">
        <f>'dXdata - Monthly'!BQ15/100</f>
        <v>6.7712045616536098E-2</v>
      </c>
      <c r="M18" s="100">
        <f>'dXdata - Monthly'!BR15/100</f>
        <v>7.7304964539007148E-2</v>
      </c>
      <c r="N18" s="100">
        <f>'dXdata - Monthly'!BS15/100</f>
        <v>8.1329561527581293E-2</v>
      </c>
      <c r="O18" s="100">
        <f>'dXdata - Monthly'!BT15/100</f>
        <v>7.5895994378074372E-2</v>
      </c>
      <c r="P18" s="100">
        <f>'dXdata - Monthly'!BU15/100</f>
        <v>7.0126227208976211E-2</v>
      </c>
      <c r="Q18" s="100">
        <f>'dXdata - Monthly'!BV15/100</f>
        <v>6.8579426172148183E-2</v>
      </c>
      <c r="R18" s="100">
        <f>'dXdata - Monthly'!BW15/100</f>
        <v>6.8797776233495478E-2</v>
      </c>
      <c r="S18" s="100">
        <f>'dXdata - Monthly'!BX15/100</f>
        <v>6.7961165048543881E-2</v>
      </c>
      <c r="T18" s="100">
        <f>'dXdata - Monthly'!BY15/100</f>
        <v>6.3194444444444331E-2</v>
      </c>
      <c r="U18" s="99">
        <f>'dXdata - Monthly'!BZ15/100</f>
        <v>5.9187887130075723E-2</v>
      </c>
      <c r="V18" s="100">
        <f>'dXdata - Monthly'!CA15/100</f>
        <v>5.2452316076294192E-2</v>
      </c>
      <c r="W18" s="100">
        <f>'dXdata - Monthly'!CB15/100</f>
        <v>4.2981867024848963E-2</v>
      </c>
      <c r="X18" s="100">
        <f>'dXdata - Monthly'!CC15/100</f>
        <v>4.4058744993324295E-2</v>
      </c>
      <c r="Y18" s="202">
        <f>'dXdata - Monthly'!CD15/100</f>
        <v>3.3574720210664877E-2</v>
      </c>
      <c r="Z18" s="60"/>
    </row>
    <row r="19" spans="1:26" s="249" customFormat="1" ht="16.5" customHeight="1" x14ac:dyDescent="0.25">
      <c r="A19" s="111">
        <v>16</v>
      </c>
      <c r="B19" s="122" t="s">
        <v>28</v>
      </c>
      <c r="C19" s="113" t="s">
        <v>15</v>
      </c>
      <c r="D19" s="114"/>
      <c r="E19" s="174" t="s">
        <v>29</v>
      </c>
      <c r="F19" s="124">
        <f>'dXdata - Annual'!G23/100</f>
        <v>4.7555833203186015E-2</v>
      </c>
      <c r="G19" s="124">
        <f>'dXdata - Annual'!H23/100</f>
        <v>-1.0610013666293994E-2</v>
      </c>
      <c r="H19" s="124">
        <f>'dXdata - Annual'!I23/100</f>
        <v>1.2506906424230468E-2</v>
      </c>
      <c r="I19" s="119">
        <f>'dXdata - Monthly'!BN23/100</f>
        <v>-1.3388872359416881E-2</v>
      </c>
      <c r="J19" s="120">
        <f>'dXdata - Monthly'!BO23/100</f>
        <v>-1.8354055654233425E-2</v>
      </c>
      <c r="K19" s="120">
        <f>'dXdata - Monthly'!BP23/100</f>
        <v>1.5096618357487879E-2</v>
      </c>
      <c r="L19" s="120">
        <f>'dXdata - Monthly'!BQ23/100</f>
        <v>2.0739404869251521E-2</v>
      </c>
      <c r="M19" s="120">
        <f>'dXdata - Monthly'!BR23/100</f>
        <v>1.8770814411141368E-2</v>
      </c>
      <c r="N19" s="120">
        <f>'dXdata - Monthly'!BS23/100</f>
        <v>2.5137952176578882E-2</v>
      </c>
      <c r="O19" s="120">
        <f>'dXdata - Monthly'!BT23/100</f>
        <v>-4.8632218844983921E-3</v>
      </c>
      <c r="P19" s="120">
        <f>'dXdata - Monthly'!BU23/100</f>
        <v>1.4916286149162961E-2</v>
      </c>
      <c r="Q19" s="120">
        <f>'dXdata - Monthly'!BV23/100</f>
        <v>1.4457831325301207E-2</v>
      </c>
      <c r="R19" s="120">
        <f>'dXdata - Monthly'!BW23/100</f>
        <v>3.1798909751665549E-2</v>
      </c>
      <c r="S19" s="120">
        <f>'dXdata - Monthly'!BX23/100</f>
        <v>2.9447115384615197E-2</v>
      </c>
      <c r="T19" s="120">
        <f>'dXdata - Monthly'!BY23/100</f>
        <v>1.7313432835820874E-2</v>
      </c>
      <c r="U19" s="119">
        <f>'dXdata - Monthly'!BZ23/100</f>
        <v>2.6537997587454898E-2</v>
      </c>
      <c r="V19" s="120">
        <f>'dXdata - Monthly'!CA23/100</f>
        <v>4.4330518697225818E-2</v>
      </c>
      <c r="W19" s="120">
        <f>'dXdata - Monthly'!CB23/100</f>
        <v>2.5282569898869678E-2</v>
      </c>
      <c r="X19" s="120">
        <f>'dXdata - Monthly'!CC23/100</f>
        <v>3.0918727915194344E-2</v>
      </c>
      <c r="Y19" s="203">
        <f>'dXdata - Monthly'!CD23/100</f>
        <v>2.9123328380386448E-2</v>
      </c>
      <c r="Z19" s="60"/>
    </row>
    <row r="20" spans="1:26" s="249" customFormat="1" ht="17.25" customHeight="1" x14ac:dyDescent="0.25">
      <c r="A20" s="62">
        <v>17</v>
      </c>
      <c r="B20" s="66" t="s">
        <v>30</v>
      </c>
      <c r="C20" s="64" t="s">
        <v>15</v>
      </c>
      <c r="D20" s="65"/>
      <c r="E20" s="173" t="s">
        <v>31</v>
      </c>
      <c r="F20" s="103">
        <f>'dXdata - Annual'!G24/100</f>
        <v>4.0868510458327512E-2</v>
      </c>
      <c r="G20" s="103">
        <f>'dXdata - Annual'!H24/100</f>
        <v>1.4366312590434749E-2</v>
      </c>
      <c r="H20" s="103">
        <f>'dXdata - Annual'!I24/100</f>
        <v>2.0066788908761124E-2</v>
      </c>
      <c r="I20" s="99">
        <f>'dXdata - Monthly'!BN24/100</f>
        <v>7.3898634172469002E-3</v>
      </c>
      <c r="J20" s="100">
        <f>'dXdata - Monthly'!BO24/100</f>
        <v>2.6209394042115974E-3</v>
      </c>
      <c r="K20" s="100">
        <f>'dXdata - Monthly'!BP24/100</f>
        <v>2.8638811168121947E-2</v>
      </c>
      <c r="L20" s="100">
        <f>'dXdata - Monthly'!BQ24/100</f>
        <v>2.3206685034638408E-2</v>
      </c>
      <c r="M20" s="100">
        <f>'dXdata - Monthly'!BR24/100</f>
        <v>1.7438563190352419E-2</v>
      </c>
      <c r="N20" s="100">
        <f>'dXdata - Monthly'!BS24/100</f>
        <v>1.9603503604899597E-2</v>
      </c>
      <c r="O20" s="100">
        <f>'dXdata - Monthly'!BT24/100</f>
        <v>9.867130093341725E-3</v>
      </c>
      <c r="P20" s="100">
        <f>'dXdata - Monthly'!BU24/100</f>
        <v>2.872867926457312E-2</v>
      </c>
      <c r="Q20" s="100">
        <f>'dXdata - Monthly'!BV24/100</f>
        <v>2.9405941542212766E-2</v>
      </c>
      <c r="R20" s="100">
        <f>'dXdata - Monthly'!BW24/100</f>
        <v>2.7432962026294083E-2</v>
      </c>
      <c r="S20" s="100">
        <f>'dXdata - Monthly'!BX24/100</f>
        <v>2.4019041371915462E-2</v>
      </c>
      <c r="T20" s="100">
        <f>'dXdata - Monthly'!BY24/100</f>
        <v>2.2999947532521992E-2</v>
      </c>
      <c r="U20" s="99">
        <f>'dXdata - Monthly'!BZ24/100</f>
        <v>1.9285037503466551E-2</v>
      </c>
      <c r="V20" s="100">
        <f>'dXdata - Monthly'!CA24/100</f>
        <v>1.5724470715354322E-2</v>
      </c>
      <c r="W20" s="100">
        <f>'dXdata - Monthly'!CB24/100</f>
        <v>1.7082807463389305E-2</v>
      </c>
      <c r="X20" s="100">
        <f>'dXdata - Monthly'!CC24/100</f>
        <v>3.421430021060945E-2</v>
      </c>
      <c r="Y20" s="202" t="e">
        <f>'dXdata - Monthly'!CD24/100</f>
        <v>#N/A</v>
      </c>
      <c r="Z20" s="60"/>
    </row>
    <row r="21" spans="1:26" s="249" customFormat="1" ht="16.5" customHeight="1" x14ac:dyDescent="0.25">
      <c r="A21" s="111">
        <v>18</v>
      </c>
      <c r="B21" s="121" t="s">
        <v>32</v>
      </c>
      <c r="C21" s="113"/>
      <c r="D21" s="114"/>
      <c r="E21" s="174" t="s">
        <v>33</v>
      </c>
      <c r="F21" s="124">
        <f>'dXdata - Annual'!G25/100</f>
        <v>5.0932929904185409E-2</v>
      </c>
      <c r="G21" s="124">
        <f>'dXdata - Annual'!H25/100</f>
        <v>-2.3992322456815041E-3</v>
      </c>
      <c r="H21" s="124">
        <f>'dXdata - Annual'!I25/100</f>
        <v>3.5113035113035096E-2</v>
      </c>
      <c r="I21" s="119">
        <f>'dXdata - Monthly'!BN25/100</f>
        <v>1.7341040462427681E-2</v>
      </c>
      <c r="J21" s="120">
        <f>'dXdata - Monthly'!BO25/100</f>
        <v>0</v>
      </c>
      <c r="K21" s="120">
        <f>'dXdata - Monthly'!BP25/100</f>
        <v>1.1461318051575908E-2</v>
      </c>
      <c r="L21" s="120">
        <f>'dXdata - Monthly'!BQ25/100</f>
        <v>2.2988505747126631E-2</v>
      </c>
      <c r="M21" s="120">
        <f>'dXdata - Monthly'!BR25/100</f>
        <v>4.9418604651162878E-2</v>
      </c>
      <c r="N21" s="120">
        <f>'dXdata - Monthly'!BS25/100</f>
        <v>5.2785923753665642E-2</v>
      </c>
      <c r="O21" s="120">
        <f>'dXdata - Monthly'!BT25/100</f>
        <v>3.8011695906432719E-2</v>
      </c>
      <c r="P21" s="120">
        <f>'dXdata - Monthly'!BU25/100</f>
        <v>3.5087719298245501E-2</v>
      </c>
      <c r="Q21" s="120">
        <f>'dXdata - Monthly'!BV25/100</f>
        <v>3.170028818443793E-2</v>
      </c>
      <c r="R21" s="120">
        <f>'dXdata - Monthly'!BW25/100</f>
        <v>5.187319884726227E-2</v>
      </c>
      <c r="S21" s="120">
        <f>'dXdata - Monthly'!BX25/100</f>
        <v>5.428571428571427E-2</v>
      </c>
      <c r="T21" s="120">
        <f>'dXdata - Monthly'!BY25/100</f>
        <v>5.6980056980056926E-2</v>
      </c>
      <c r="U21" s="119">
        <f>'dXdata - Monthly'!BZ25/100</f>
        <v>4.5454545454545192E-2</v>
      </c>
      <c r="V21" s="120">
        <f>'dXdata - Monthly'!CA25/100</f>
        <v>3.9886039886039892E-2</v>
      </c>
      <c r="W21" s="120">
        <f>'dXdata - Monthly'!CB25/100</f>
        <v>2.5495750708215414E-2</v>
      </c>
      <c r="X21" s="120">
        <f>'dXdata - Monthly'!CC25/100</f>
        <v>1.9662921348314377E-2</v>
      </c>
      <c r="Y21" s="203">
        <f>'dXdata - Monthly'!CD25/100</f>
        <v>0</v>
      </c>
      <c r="Z21" s="60"/>
    </row>
    <row r="22" spans="1:26" s="249" customFormat="1" ht="16.5" customHeight="1" thickBot="1" x14ac:dyDescent="0.3">
      <c r="A22" s="62">
        <v>19</v>
      </c>
      <c r="B22" s="76" t="s">
        <v>34</v>
      </c>
      <c r="C22" s="71"/>
      <c r="D22" s="74"/>
      <c r="E22" s="175" t="s">
        <v>35</v>
      </c>
      <c r="F22" s="104">
        <f>'dXdata - Annual'!G26/100</f>
        <v>5.5570254886396775E-2</v>
      </c>
      <c r="G22" s="104">
        <f>'dXdata - Annual'!H26/100</f>
        <v>-7.545472074040882E-3</v>
      </c>
      <c r="H22" s="104">
        <f>'dXdata - Annual'!I26/100</f>
        <v>4.2424360169930564E-2</v>
      </c>
      <c r="I22" s="106">
        <f>'dXdata - Monthly'!BN26/100</f>
        <v>1.3701829505644136E-2</v>
      </c>
      <c r="J22" s="105">
        <f>'dXdata - Monthly'!BO26/100</f>
        <v>5.3987351534789951E-4</v>
      </c>
      <c r="K22" s="105">
        <f>'dXdata - Monthly'!BP26/100</f>
        <v>1.3147658316477351E-2</v>
      </c>
      <c r="L22" s="105">
        <f>'dXdata - Monthly'!BQ26/100</f>
        <v>2.7305351848962323E-2</v>
      </c>
      <c r="M22" s="105">
        <f>'dXdata - Monthly'!BR26/100</f>
        <v>5.013666536509187E-2</v>
      </c>
      <c r="N22" s="105">
        <f>'dXdata - Monthly'!BS26/100</f>
        <v>4.5394275017549335E-2</v>
      </c>
      <c r="O22" s="105">
        <f>'dXdata - Monthly'!BT26/100</f>
        <v>4.757440824935566E-2</v>
      </c>
      <c r="P22" s="105">
        <f>'dXdata - Monthly'!BU26/100</f>
        <v>4.8234280792420536E-2</v>
      </c>
      <c r="Q22" s="105">
        <f>'dXdata - Monthly'!BV26/100</f>
        <v>5.1061521772818974E-2</v>
      </c>
      <c r="R22" s="105">
        <f>'dXdata - Monthly'!BW26/100</f>
        <v>6.7901713045500411E-2</v>
      </c>
      <c r="S22" s="105">
        <f>'dXdata - Monthly'!BX26/100</f>
        <v>7.1097730430754957E-2</v>
      </c>
      <c r="T22" s="105">
        <f>'dXdata - Monthly'!BY26/100</f>
        <v>7.2760906428241068E-2</v>
      </c>
      <c r="U22" s="106">
        <f>'dXdata - Monthly'!BZ26/100</f>
        <v>5.5679287305122394E-2</v>
      </c>
      <c r="V22" s="105">
        <f>'dXdata - Monthly'!CA26/100</f>
        <v>4.7097818546211423E-2</v>
      </c>
      <c r="W22" s="105">
        <f>'dXdata - Monthly'!CB26/100</f>
        <v>2.9332719035552568E-2</v>
      </c>
      <c r="X22" s="105">
        <f>'dXdata - Monthly'!CC26/100</f>
        <v>2.4908869987849247E-2</v>
      </c>
      <c r="Y22" s="206">
        <f>'dXdata - Monthly'!CD26/100</f>
        <v>3.123373243102634E-3</v>
      </c>
      <c r="Z22" s="60"/>
    </row>
    <row r="23" spans="1:26" s="249" customFormat="1" ht="16.5" customHeight="1" thickBot="1" x14ac:dyDescent="0.35">
      <c r="A23" s="61"/>
      <c r="B23" s="57" t="s">
        <v>36</v>
      </c>
      <c r="C23" s="58"/>
      <c r="D23" s="59"/>
      <c r="E23" s="261" t="s">
        <v>36</v>
      </c>
      <c r="F23" s="262"/>
      <c r="G23" s="262"/>
      <c r="H23" s="262"/>
      <c r="I23" s="264"/>
      <c r="J23" s="264"/>
      <c r="K23" s="264"/>
      <c r="L23" s="264"/>
      <c r="M23" s="264"/>
      <c r="N23" s="264"/>
      <c r="O23" s="264"/>
      <c r="P23" s="264"/>
      <c r="Q23" s="264"/>
      <c r="R23" s="264"/>
      <c r="S23" s="264"/>
      <c r="T23" s="264"/>
      <c r="U23" s="264"/>
      <c r="V23" s="264"/>
      <c r="W23" s="264"/>
      <c r="X23" s="264"/>
      <c r="Y23" s="265"/>
      <c r="Z23" s="60"/>
    </row>
    <row r="24" spans="1:26" s="252" customFormat="1" ht="16.5" customHeight="1" x14ac:dyDescent="0.3">
      <c r="A24" s="111">
        <v>21</v>
      </c>
      <c r="B24" s="122" t="s">
        <v>37</v>
      </c>
      <c r="C24" s="113" t="s">
        <v>15</v>
      </c>
      <c r="D24" s="114"/>
      <c r="E24" s="123" t="s">
        <v>216</v>
      </c>
      <c r="F24" s="115">
        <f>'dXdata - Annual'!G30/100</f>
        <v>-5.1357210098545769E-2</v>
      </c>
      <c r="G24" s="115">
        <f>'dXdata - Annual'!H30/100</f>
        <v>5.0256668914848701E-2</v>
      </c>
      <c r="H24" s="124">
        <f>'dXdata - Annual'!I30/100</f>
        <v>3.6099250637808833E-2</v>
      </c>
      <c r="I24" s="116">
        <f>'dXdata - Monthly'!BN30/100</f>
        <v>3.0744225781596413E-2</v>
      </c>
      <c r="J24" s="117">
        <f>'dXdata - Monthly'!BO30/100</f>
        <v>3.5700014271442759E-2</v>
      </c>
      <c r="K24" s="117">
        <f>'dXdata - Monthly'!BP30/100</f>
        <v>3.36626903792967E-2</v>
      </c>
      <c r="L24" s="117">
        <f>'dXdata - Monthly'!BQ30/100</f>
        <v>4.477551037063332E-2</v>
      </c>
      <c r="M24" s="117">
        <f>'dXdata - Monthly'!BR30/100</f>
        <v>5.2259048345695946E-2</v>
      </c>
      <c r="N24" s="117">
        <f>'dXdata - Monthly'!BS30/100</f>
        <v>4.5995392729383022E-2</v>
      </c>
      <c r="O24" s="117">
        <f>'dXdata - Monthly'!BT30/100</f>
        <v>4.1935973527224224E-2</v>
      </c>
      <c r="P24" s="117">
        <f>'dXdata - Monthly'!BU30/100</f>
        <v>3.8105763325045228E-2</v>
      </c>
      <c r="Q24" s="117">
        <f>'dXdata - Monthly'!BV30/100</f>
        <v>3.5837672120545117E-2</v>
      </c>
      <c r="R24" s="117">
        <f>'dXdata - Monthly'!BW30/100</f>
        <v>2.8204989183685303E-2</v>
      </c>
      <c r="S24" s="117">
        <f>'dXdata - Monthly'!BX30/100</f>
        <v>2.4679206946299548E-2</v>
      </c>
      <c r="T24" s="117">
        <f>'dXdata - Monthly'!BY30/100</f>
        <v>2.2274242430985414E-2</v>
      </c>
      <c r="U24" s="116">
        <f>'dXdata - Monthly'!BZ30/100</f>
        <v>3.1767905819555464E-2</v>
      </c>
      <c r="V24" s="117">
        <f>'dXdata - Monthly'!CA30/100</f>
        <v>2.4888262905253145E-2</v>
      </c>
      <c r="W24" s="117">
        <f>'dXdata - Monthly'!CB30/100</f>
        <v>1.744809197522601E-2</v>
      </c>
      <c r="X24" s="117" t="e">
        <f>'dXdata - Monthly'!CC30/100</f>
        <v>#N/A</v>
      </c>
      <c r="Y24" s="201" t="e">
        <f>'dXdata - Monthly'!CD30/100</f>
        <v>#N/A</v>
      </c>
      <c r="Z24" s="75"/>
    </row>
    <row r="25" spans="1:26" s="249" customFormat="1" ht="16.5" customHeight="1" x14ac:dyDescent="0.25">
      <c r="A25" s="62">
        <v>22</v>
      </c>
      <c r="B25" s="76" t="s">
        <v>38</v>
      </c>
      <c r="C25" s="71" t="s">
        <v>15</v>
      </c>
      <c r="D25" s="74"/>
      <c r="E25" s="77" t="s">
        <v>39</v>
      </c>
      <c r="F25" s="166">
        <f>'dXdata - Annual'!G31/100</f>
        <v>2.7416666666666666E-2</v>
      </c>
      <c r="G25" s="166">
        <f>'dXdata - Annual'!H31/100</f>
        <v>2.4499999999999997E-2</v>
      </c>
      <c r="H25" s="167">
        <f>'dXdata - Annual'!I31/100</f>
        <v>4.2000000000000003E-2</v>
      </c>
      <c r="I25" s="169">
        <f>'dXdata - Monthly'!BN31/100</f>
        <v>2.4500000000000001E-2</v>
      </c>
      <c r="J25" s="168">
        <f>'dXdata - Monthly'!BO31/100</f>
        <v>2.4500000000000001E-2</v>
      </c>
      <c r="K25" s="168">
        <f>'dXdata - Monthly'!BP31/100</f>
        <v>2.7000000000000003E-2</v>
      </c>
      <c r="L25" s="168">
        <f>'dXdata - Monthly'!BQ31/100</f>
        <v>3.2000000000000001E-2</v>
      </c>
      <c r="M25" s="168">
        <f>'dXdata - Monthly'!BR31/100</f>
        <v>3.2000000000000001E-2</v>
      </c>
      <c r="N25" s="168">
        <f>'dXdata - Monthly'!BS31/100</f>
        <v>3.7000000000000005E-2</v>
      </c>
      <c r="O25" s="168">
        <f>'dXdata - Monthly'!BT31/100</f>
        <v>4.7E-2</v>
      </c>
      <c r="P25" s="168">
        <f>'dXdata - Monthly'!BU31/100</f>
        <v>4.7E-2</v>
      </c>
      <c r="Q25" s="168">
        <f>'dXdata - Monthly'!BV31/100</f>
        <v>5.45E-2</v>
      </c>
      <c r="R25" s="168">
        <f>'dXdata - Monthly'!BW31/100</f>
        <v>5.45E-2</v>
      </c>
      <c r="S25" s="168">
        <f>'dXdata - Monthly'!BX31/100</f>
        <v>5.9500000000000004E-2</v>
      </c>
      <c r="T25" s="168">
        <f>'dXdata - Monthly'!BY31/100</f>
        <v>6.4500000000000002E-2</v>
      </c>
      <c r="U25" s="169">
        <f>'dXdata - Monthly'!BZ31/100</f>
        <v>6.4500000000000002E-2</v>
      </c>
      <c r="V25" s="168">
        <f>'dXdata - Monthly'!CA31/100</f>
        <v>6.7000000000000004E-2</v>
      </c>
      <c r="W25" s="168">
        <f>'dXdata - Monthly'!CB31/100</f>
        <v>6.7000000000000004E-2</v>
      </c>
      <c r="X25" s="168">
        <f>'dXdata - Monthly'!CC31/100</f>
        <v>6.7000000000000004E-2</v>
      </c>
      <c r="Y25" s="207">
        <f>'dXdata - Monthly'!CD31/100</f>
        <v>6.7000000000000004E-2</v>
      </c>
      <c r="Z25" s="60"/>
    </row>
    <row r="26" spans="1:26" s="249" customFormat="1" ht="16.5" customHeight="1" thickBot="1" x14ac:dyDescent="0.3">
      <c r="A26" s="111">
        <v>23</v>
      </c>
      <c r="B26" s="125" t="s">
        <v>40</v>
      </c>
      <c r="C26" s="126"/>
      <c r="D26" s="127"/>
      <c r="E26" s="128" t="s">
        <v>41</v>
      </c>
      <c r="F26" s="137">
        <f>'dXdata - Annual'!G32/100</f>
        <v>7.9166666666666656E-3</v>
      </c>
      <c r="G26" s="137">
        <f>'dXdata - Annual'!H32/100</f>
        <v>5.0000000000000001E-3</v>
      </c>
      <c r="H26" s="138">
        <f>'dXdata - Annual'!I32/100</f>
        <v>2.2499999999999999E-2</v>
      </c>
      <c r="I26" s="130">
        <f>'dXdata - Monthly'!BN32/100</f>
        <v>5.0000000000000001E-3</v>
      </c>
      <c r="J26" s="129">
        <f>'dXdata - Monthly'!BO32/100</f>
        <v>5.0000000000000001E-3</v>
      </c>
      <c r="K26" s="129">
        <f>'dXdata - Monthly'!BP32/100</f>
        <v>7.4999999999999997E-3</v>
      </c>
      <c r="L26" s="129">
        <f>'dXdata - Monthly'!BQ32/100</f>
        <v>1.2500000000000001E-2</v>
      </c>
      <c r="M26" s="129">
        <f>'dXdata - Monthly'!BR32/100</f>
        <v>1.2500000000000001E-2</v>
      </c>
      <c r="N26" s="129">
        <f>'dXdata - Monthly'!BS32/100</f>
        <v>1.7500000000000002E-2</v>
      </c>
      <c r="O26" s="129">
        <f>'dXdata - Monthly'!BT32/100</f>
        <v>2.75E-2</v>
      </c>
      <c r="P26" s="129">
        <f>'dXdata - Monthly'!BU32/100</f>
        <v>2.75E-2</v>
      </c>
      <c r="Q26" s="129">
        <f>'dXdata - Monthly'!BV32/100</f>
        <v>3.5000000000000003E-2</v>
      </c>
      <c r="R26" s="129">
        <f>'dXdata - Monthly'!BW32/100</f>
        <v>3.5000000000000003E-2</v>
      </c>
      <c r="S26" s="129">
        <f>'dXdata - Monthly'!BX32/100</f>
        <v>0.04</v>
      </c>
      <c r="T26" s="129">
        <f>'dXdata - Monthly'!BY32/100</f>
        <v>4.4999999999999998E-2</v>
      </c>
      <c r="U26" s="130">
        <f>'dXdata - Monthly'!BZ32/100</f>
        <v>4.4999999999999998E-2</v>
      </c>
      <c r="V26" s="129">
        <f>'dXdata - Monthly'!CA32/100</f>
        <v>4.7500000000000001E-2</v>
      </c>
      <c r="W26" s="129">
        <f>'dXdata - Monthly'!CB32/100</f>
        <v>4.7500000000000001E-2</v>
      </c>
      <c r="X26" s="129">
        <f>'dXdata - Monthly'!CC32/100</f>
        <v>4.7500000000000001E-2</v>
      </c>
      <c r="Y26" s="208">
        <f>'dXdata - Monthly'!CD32/100</f>
        <v>4.7500000000000001E-2</v>
      </c>
      <c r="Z26" s="60"/>
    </row>
    <row r="27" spans="1:26" s="249" customFormat="1" ht="16.5" customHeight="1" thickBot="1" x14ac:dyDescent="0.35">
      <c r="A27" s="61"/>
      <c r="B27" s="57" t="s">
        <v>42</v>
      </c>
      <c r="C27" s="58"/>
      <c r="D27" s="59"/>
      <c r="E27" s="261" t="s">
        <v>42</v>
      </c>
      <c r="F27" s="262"/>
      <c r="G27" s="262"/>
      <c r="H27" s="262"/>
      <c r="I27" s="264"/>
      <c r="J27" s="264"/>
      <c r="K27" s="264"/>
      <c r="L27" s="264"/>
      <c r="M27" s="264"/>
      <c r="N27" s="264"/>
      <c r="O27" s="264"/>
      <c r="P27" s="264"/>
      <c r="Q27" s="264"/>
      <c r="R27" s="264"/>
      <c r="S27" s="264"/>
      <c r="T27" s="264"/>
      <c r="U27" s="264"/>
      <c r="V27" s="264"/>
      <c r="W27" s="264"/>
      <c r="X27" s="264"/>
      <c r="Y27" s="265"/>
      <c r="Z27" s="60"/>
    </row>
    <row r="28" spans="1:26" s="249" customFormat="1" ht="16.5" customHeight="1" x14ac:dyDescent="0.25">
      <c r="A28" s="111">
        <v>25</v>
      </c>
      <c r="B28" s="122" t="s">
        <v>43</v>
      </c>
      <c r="C28" s="113" t="s">
        <v>44</v>
      </c>
      <c r="D28" s="114"/>
      <c r="E28" s="123" t="s">
        <v>252</v>
      </c>
      <c r="F28" s="118">
        <f>'dXdata - Annual'!G33</f>
        <v>81.97402799999999</v>
      </c>
      <c r="G28" s="118">
        <f>'dXdata - Annual'!H33</f>
        <v>91.533650999999992</v>
      </c>
      <c r="H28" s="209">
        <f>'dXdata - Annual'!I33</f>
        <v>97.807406</v>
      </c>
      <c r="I28" s="176">
        <f>'dXdata - Monthly'!BN33</f>
        <v>7.6795809999999998</v>
      </c>
      <c r="J28" s="231">
        <f>'dXdata - Monthly'!BO33</f>
        <v>7.7945310000000001</v>
      </c>
      <c r="K28" s="231">
        <f>'dXdata - Monthly'!BP33</f>
        <v>7.9695919999999996</v>
      </c>
      <c r="L28" s="231">
        <f>'dXdata - Monthly'!BQ33</f>
        <v>7.9890559999999997</v>
      </c>
      <c r="M28" s="231">
        <f>'dXdata - Monthly'!BR33</f>
        <v>8.3055699999999995</v>
      </c>
      <c r="N28" s="231">
        <f>'dXdata - Monthly'!BS33</f>
        <v>8.1210509999999996</v>
      </c>
      <c r="O28" s="231">
        <f>'dXdata - Monthly'!BT33</f>
        <v>8.302778</v>
      </c>
      <c r="P28" s="231">
        <f>'dXdata - Monthly'!BU33</f>
        <v>8.3123199999999997</v>
      </c>
      <c r="Q28" s="231">
        <f>'dXdata - Monthly'!BV33</f>
        <v>8.2053530000000006</v>
      </c>
      <c r="R28" s="231">
        <f>'dXdata - Monthly'!BW33</f>
        <v>8.3355709999999998</v>
      </c>
      <c r="S28" s="231">
        <f>'dXdata - Monthly'!BX33</f>
        <v>8.3607089999999999</v>
      </c>
      <c r="T28" s="231">
        <f>'dXdata - Monthly'!BY33</f>
        <v>8.4312939999999994</v>
      </c>
      <c r="U28" s="176">
        <f>'dXdata - Monthly'!BZ33</f>
        <v>8.6639130000000009</v>
      </c>
      <c r="V28" s="231">
        <f>'dXdata - Monthly'!CA33</f>
        <v>8.4640819999999994</v>
      </c>
      <c r="W28" s="231">
        <f>'dXdata - Monthly'!CB33</f>
        <v>8.3738589999999995</v>
      </c>
      <c r="X28" s="231">
        <f>'dXdata - Monthly'!CC33</f>
        <v>8.4455089999999995</v>
      </c>
      <c r="Y28" s="232" t="e">
        <f>'dXdata - Monthly'!CD33</f>
        <v>#N/A</v>
      </c>
      <c r="Z28" s="60"/>
    </row>
    <row r="29" spans="1:26" s="249" customFormat="1" ht="16.5" customHeight="1" x14ac:dyDescent="0.25">
      <c r="A29" s="62">
        <v>26</v>
      </c>
      <c r="B29" s="78" t="s">
        <v>45</v>
      </c>
      <c r="C29" s="64" t="s">
        <v>46</v>
      </c>
      <c r="D29" s="65"/>
      <c r="E29" s="77" t="s">
        <v>253</v>
      </c>
      <c r="F29" s="107">
        <f>'dXdata - Annual'!G34</f>
        <v>33.095008866532126</v>
      </c>
      <c r="G29" s="107">
        <f>'dXdata - Annual'!H34</f>
        <v>36.891369254362417</v>
      </c>
      <c r="H29" s="108">
        <f>'dXdata - Annual'!I34</f>
        <v>41.035511692937064</v>
      </c>
      <c r="I29" s="181">
        <f>'dXdata - Monthly'!BN34</f>
        <v>3.14374555539248</v>
      </c>
      <c r="J29" s="182">
        <f>'dXdata - Monthly'!BO34</f>
        <v>3.2029165147036824</v>
      </c>
      <c r="K29" s="182">
        <f>'dXdata - Monthly'!BP34</f>
        <v>3.2463427455989406</v>
      </c>
      <c r="L29" s="182">
        <f>'dXdata - Monthly'!BQ34</f>
        <v>3.2654667231098529</v>
      </c>
      <c r="M29" s="182">
        <f>'dXdata - Monthly'!BR34</f>
        <v>3.4708820520684989</v>
      </c>
      <c r="N29" s="182">
        <f>'dXdata - Monthly'!BS34</f>
        <v>3.4192732109869688</v>
      </c>
      <c r="O29" s="182">
        <f>'dXdata - Monthly'!BT34</f>
        <v>3.565690308533485</v>
      </c>
      <c r="P29" s="182">
        <f>'dXdata - Monthly'!BU34</f>
        <v>3.5208693712383345</v>
      </c>
      <c r="Q29" s="182">
        <f>'dXdata - Monthly'!BV34</f>
        <v>3.4833721755886562</v>
      </c>
      <c r="R29" s="182">
        <f>'dXdata - Monthly'!BW34</f>
        <v>3.5468598454951903</v>
      </c>
      <c r="S29" s="182">
        <f>'dXdata - Monthly'!BX34</f>
        <v>3.5690256904878503</v>
      </c>
      <c r="T29" s="182">
        <f>'dXdata - Monthly'!BY34</f>
        <v>3.6010674997331265</v>
      </c>
      <c r="U29" s="181">
        <f>'dXdata - Monthly'!BZ34</f>
        <v>3.6185840910941054</v>
      </c>
      <c r="V29" s="182">
        <f>'dXdata - Monthly'!CA34</f>
        <v>3.4090930588283457</v>
      </c>
      <c r="W29" s="182">
        <f>'dXdata - Monthly'!CB34</f>
        <v>3.3547303253180614</v>
      </c>
      <c r="X29" s="182">
        <f>'dXdata - Monthly'!CC34</f>
        <v>3.3822548706365261</v>
      </c>
      <c r="Y29" s="210" t="e">
        <f>'dXdata - Monthly'!CD34</f>
        <v>#N/A</v>
      </c>
      <c r="Z29" s="60"/>
    </row>
    <row r="30" spans="1:26" s="253" customFormat="1" ht="16.5" customHeight="1" x14ac:dyDescent="0.25">
      <c r="A30" s="111">
        <v>28</v>
      </c>
      <c r="B30" s="122" t="s">
        <v>47</v>
      </c>
      <c r="C30" s="113" t="s">
        <v>48</v>
      </c>
      <c r="D30" s="114"/>
      <c r="E30" s="192" t="s">
        <v>49</v>
      </c>
      <c r="F30" s="133">
        <f>'dXdata - Annual'!G36</f>
        <v>9235</v>
      </c>
      <c r="G30" s="133">
        <f>'dXdata - Annual'!H36</f>
        <v>15017</v>
      </c>
      <c r="H30" s="134">
        <f>'dXdata - Annual'!I36</f>
        <v>17306</v>
      </c>
      <c r="I30" s="190">
        <f>'dXdata - Monthly'!BN36</f>
        <v>561</v>
      </c>
      <c r="J30" s="191">
        <f>'dXdata - Monthly'!BO36</f>
        <v>1159</v>
      </c>
      <c r="K30" s="191">
        <f>'dXdata - Monthly'!BP36</f>
        <v>1242</v>
      </c>
      <c r="L30" s="191">
        <f>'dXdata - Monthly'!BQ36</f>
        <v>1511</v>
      </c>
      <c r="M30" s="191">
        <f>'dXdata - Monthly'!BR36</f>
        <v>1769</v>
      </c>
      <c r="N30" s="191">
        <f>'dXdata - Monthly'!BS36</f>
        <v>1883</v>
      </c>
      <c r="O30" s="191">
        <f>'dXdata - Monthly'!BT36</f>
        <v>1879</v>
      </c>
      <c r="P30" s="191">
        <f>'dXdata - Monthly'!BU36</f>
        <v>1182</v>
      </c>
      <c r="Q30" s="191">
        <f>'dXdata - Monthly'!BV36</f>
        <v>1679</v>
      </c>
      <c r="R30" s="191">
        <f>'dXdata - Monthly'!BW36</f>
        <v>1688</v>
      </c>
      <c r="S30" s="191">
        <f>'dXdata - Monthly'!BX36</f>
        <v>1673</v>
      </c>
      <c r="T30" s="191">
        <f>'dXdata - Monthly'!BY36</f>
        <v>1080</v>
      </c>
      <c r="U30" s="190">
        <f>'dXdata - Monthly'!BZ36</f>
        <v>1295</v>
      </c>
      <c r="V30" s="191">
        <f>'dXdata - Monthly'!CA36</f>
        <v>1238</v>
      </c>
      <c r="W30" s="191">
        <f>'dXdata - Monthly'!CB36</f>
        <v>1094</v>
      </c>
      <c r="X30" s="191">
        <f>'dXdata - Monthly'!CC36</f>
        <v>1164</v>
      </c>
      <c r="Y30" s="211">
        <f>'dXdata - Monthly'!CD36</f>
        <v>2076</v>
      </c>
      <c r="Z30" s="193"/>
    </row>
    <row r="31" spans="1:26" s="249" customFormat="1" ht="16.5" customHeight="1" x14ac:dyDescent="0.25">
      <c r="A31" s="62">
        <v>29</v>
      </c>
      <c r="B31" s="78" t="s">
        <v>50</v>
      </c>
      <c r="C31" s="64" t="s">
        <v>51</v>
      </c>
      <c r="D31" s="65"/>
      <c r="E31" s="77" t="s">
        <v>223</v>
      </c>
      <c r="F31" s="101">
        <f>'dXdata - Annual'!G37</f>
        <v>3602</v>
      </c>
      <c r="G31" s="101">
        <f>'dXdata - Annual'!H37</f>
        <v>2731</v>
      </c>
      <c r="H31" s="109">
        <f>'dXdata - Annual'!I37</f>
        <v>2374</v>
      </c>
      <c r="I31" s="179">
        <f>'dXdata - Monthly'!BN37</f>
        <v>181</v>
      </c>
      <c r="J31" s="180">
        <f>'dXdata - Monthly'!BO37</f>
        <v>184</v>
      </c>
      <c r="K31" s="180">
        <f>'dXdata - Monthly'!BP37</f>
        <v>222</v>
      </c>
      <c r="L31" s="180">
        <f>'dXdata - Monthly'!BQ37</f>
        <v>235</v>
      </c>
      <c r="M31" s="180">
        <f>'dXdata - Monthly'!BR37</f>
        <v>217</v>
      </c>
      <c r="N31" s="180">
        <f>'dXdata - Monthly'!BS37</f>
        <v>188</v>
      </c>
      <c r="O31" s="180">
        <f>'dXdata - Monthly'!BT37</f>
        <v>183</v>
      </c>
      <c r="P31" s="180">
        <f>'dXdata - Monthly'!BU37</f>
        <v>181</v>
      </c>
      <c r="Q31" s="180">
        <f>'dXdata - Monthly'!BV37</f>
        <v>194</v>
      </c>
      <c r="R31" s="180">
        <f>'dXdata - Monthly'!BW37</f>
        <v>196</v>
      </c>
      <c r="S31" s="180">
        <f>'dXdata - Monthly'!BX37</f>
        <v>220</v>
      </c>
      <c r="T31" s="180">
        <f>'dXdata - Monthly'!BY37</f>
        <v>173</v>
      </c>
      <c r="U31" s="179">
        <f>'dXdata - Monthly'!BZ37</f>
        <v>209</v>
      </c>
      <c r="V31" s="180">
        <f>'dXdata - Monthly'!CA37</f>
        <v>202</v>
      </c>
      <c r="W31" s="180">
        <f>'dXdata - Monthly'!CB37</f>
        <v>244</v>
      </c>
      <c r="X31" s="180">
        <f>'dXdata - Monthly'!CC37</f>
        <v>211</v>
      </c>
      <c r="Y31" s="212">
        <f>'dXdata - Monthly'!CD37</f>
        <v>256</v>
      </c>
      <c r="Z31" s="60"/>
    </row>
    <row r="32" spans="1:26" s="249" customFormat="1" ht="16.5" customHeight="1" x14ac:dyDescent="0.25">
      <c r="A32" s="111">
        <v>31</v>
      </c>
      <c r="B32" s="122" t="s">
        <v>53</v>
      </c>
      <c r="C32" s="113" t="s">
        <v>52</v>
      </c>
      <c r="D32" s="114"/>
      <c r="E32" s="123" t="s">
        <v>255</v>
      </c>
      <c r="F32" s="133">
        <f>'dXdata - Annual'!G38</f>
        <v>16149</v>
      </c>
      <c r="G32" s="133">
        <f>'dXdata - Annual'!H38</f>
        <v>27684</v>
      </c>
      <c r="H32" s="134">
        <f>'dXdata - Annual'!I38</f>
        <v>29659</v>
      </c>
      <c r="I32" s="190">
        <f>'dXdata - Monthly'!BN38</f>
        <v>2004</v>
      </c>
      <c r="J32" s="191">
        <f>'dXdata - Monthly'!BO38</f>
        <v>3293</v>
      </c>
      <c r="K32" s="191">
        <f>'dXdata - Monthly'!BP38</f>
        <v>4091</v>
      </c>
      <c r="L32" s="191">
        <f>'dXdata - Monthly'!BQ38</f>
        <v>3399</v>
      </c>
      <c r="M32" s="191">
        <f>'dXdata - Monthly'!BR38</f>
        <v>3063</v>
      </c>
      <c r="N32" s="191">
        <f>'dXdata - Monthly'!BS38</f>
        <v>2837</v>
      </c>
      <c r="O32" s="191">
        <f>'dXdata - Monthly'!BT38</f>
        <v>2249</v>
      </c>
      <c r="P32" s="191">
        <f>'dXdata - Monthly'!BU38</f>
        <v>2133</v>
      </c>
      <c r="Q32" s="191">
        <f>'dXdata - Monthly'!BV38</f>
        <v>1893</v>
      </c>
      <c r="R32" s="191">
        <f>'dXdata - Monthly'!BW38</f>
        <v>1855</v>
      </c>
      <c r="S32" s="191">
        <f>'dXdata - Monthly'!BX38</f>
        <v>1642</v>
      </c>
      <c r="T32" s="191">
        <f>'dXdata - Monthly'!BY38</f>
        <v>1200</v>
      </c>
      <c r="U32" s="190">
        <f>'dXdata - Monthly'!BZ38</f>
        <v>1198</v>
      </c>
      <c r="V32" s="191">
        <f>'dXdata - Monthly'!CA38</f>
        <v>1738</v>
      </c>
      <c r="W32" s="191">
        <f>'dXdata - Monthly'!CB38</f>
        <v>2428</v>
      </c>
      <c r="X32" s="191">
        <f>'dXdata - Monthly'!CC38</f>
        <v>2687</v>
      </c>
      <c r="Y32" s="211">
        <f>'dXdata - Monthly'!CD38</f>
        <v>3120</v>
      </c>
      <c r="Z32" s="60"/>
    </row>
    <row r="33" spans="1:26" s="249" customFormat="1" ht="16.5" customHeight="1" x14ac:dyDescent="0.25">
      <c r="A33" s="62">
        <v>32</v>
      </c>
      <c r="B33" s="78" t="s">
        <v>54</v>
      </c>
      <c r="C33" s="64" t="s">
        <v>51</v>
      </c>
      <c r="D33" s="65"/>
      <c r="E33" s="77" t="s">
        <v>254</v>
      </c>
      <c r="F33" s="195">
        <f>'dXdata - Annual'!G40</f>
        <v>57.337120539676903</v>
      </c>
      <c r="G33" s="195">
        <f>'dXdata - Annual'!H40</f>
        <v>73.496694719515759</v>
      </c>
      <c r="H33" s="196">
        <f>'dXdata - Annual'!I40</f>
        <v>76.273627362736278</v>
      </c>
      <c r="I33" s="198">
        <f>'dXdata - Monthly'!BN40*100</f>
        <v>81.002425222312041</v>
      </c>
      <c r="J33" s="197">
        <f>'dXdata - Monthly'!BO40*100</f>
        <v>70.801978069232419</v>
      </c>
      <c r="K33" s="197">
        <f>'dXdata - Monthly'!BP40*100</f>
        <v>74.490167516387473</v>
      </c>
      <c r="L33" s="197">
        <f>'dXdata - Monthly'!BQ40*100</f>
        <v>74.133042529989098</v>
      </c>
      <c r="M33" s="197">
        <f>'dXdata - Monthly'!BR40*100</f>
        <v>71.282289969746344</v>
      </c>
      <c r="N33" s="197">
        <f>'dXdata - Monthly'!BS40*100</f>
        <v>69.963008631319354</v>
      </c>
      <c r="O33" s="197">
        <f>'dXdata - Monthly'!BT40*100</f>
        <v>70.76777847702958</v>
      </c>
      <c r="P33" s="197">
        <f>'dXdata - Monthly'!BU40*100</f>
        <v>78.476821192052981</v>
      </c>
      <c r="Q33" s="197">
        <f>'dXdata - Monthly'!BV40*100</f>
        <v>72.141768292682926</v>
      </c>
      <c r="R33" s="197">
        <f>'dXdata - Monthly'!BW40*100</f>
        <v>85.523282618718298</v>
      </c>
      <c r="S33" s="197">
        <f>'dXdata - Monthly'!BX40*100</f>
        <v>101.92427063935443</v>
      </c>
      <c r="T33" s="197">
        <f>'dXdata - Monthly'!BY40*100</f>
        <v>116.39185257032008</v>
      </c>
      <c r="U33" s="198">
        <f>'dXdata - Monthly'!BZ40*100</f>
        <v>64.686825053995676</v>
      </c>
      <c r="V33" s="197">
        <f>'dXdata - Monthly'!CA40*100</f>
        <v>72.841575859178548</v>
      </c>
      <c r="W33" s="197">
        <f>'dXdata - Monthly'!CB40*100</f>
        <v>73.26493663246832</v>
      </c>
      <c r="X33" s="197">
        <f>'dXdata - Monthly'!CC40*100</f>
        <v>85.791826309067687</v>
      </c>
      <c r="Y33" s="213">
        <f>'dXdata - Monthly'!CD40*100</f>
        <v>85.432639649507109</v>
      </c>
      <c r="Z33" s="60"/>
    </row>
    <row r="34" spans="1:26" s="249" customFormat="1" ht="16.5" customHeight="1" thickBot="1" x14ac:dyDescent="0.3">
      <c r="A34" s="111">
        <v>33</v>
      </c>
      <c r="B34" s="125" t="s">
        <v>55</v>
      </c>
      <c r="C34" s="113" t="s">
        <v>44</v>
      </c>
      <c r="D34" s="127"/>
      <c r="E34" s="128" t="s">
        <v>256</v>
      </c>
      <c r="F34" s="155">
        <f>'dXdata - Annual'!G39</f>
        <v>454.20774999999998</v>
      </c>
      <c r="G34" s="155">
        <f>'dXdata - Annual'!H39</f>
        <v>489.97449999999998</v>
      </c>
      <c r="H34" s="156">
        <f>'dXdata - Annual'!I39</f>
        <v>511.47158333333334</v>
      </c>
      <c r="I34" s="158">
        <f>'dXdata - Monthly'!BN39/1000</f>
        <v>511.94400000000002</v>
      </c>
      <c r="J34" s="157">
        <f>'dXdata - Monthly'!BO39/1000</f>
        <v>547.86800000000005</v>
      </c>
      <c r="K34" s="157">
        <f>'dXdata - Monthly'!BP39/1000</f>
        <v>537.85299999999995</v>
      </c>
      <c r="L34" s="157">
        <f>'dXdata - Monthly'!BQ39/1000</f>
        <v>532.30999999999995</v>
      </c>
      <c r="M34" s="157">
        <f>'dXdata - Monthly'!BR39/1000</f>
        <v>519.91099999999994</v>
      </c>
      <c r="N34" s="157">
        <f>'dXdata - Monthly'!BS39/1000</f>
        <v>517.673</v>
      </c>
      <c r="O34" s="157">
        <f>'dXdata - Monthly'!BT39/1000</f>
        <v>491.452</v>
      </c>
      <c r="P34" s="157">
        <f>'dXdata - Monthly'!BU39/1000</f>
        <v>485.173</v>
      </c>
      <c r="Q34" s="157">
        <f>'dXdata - Monthly'!BV39/1000</f>
        <v>497.86700000000002</v>
      </c>
      <c r="R34" s="157">
        <f>'dXdata - Monthly'!BW39/1000</f>
        <v>509.71</v>
      </c>
      <c r="S34" s="157">
        <f>'dXdata - Monthly'!BX39/1000</f>
        <v>490.29300000000001</v>
      </c>
      <c r="T34" s="157">
        <f>'dXdata - Monthly'!BY39/1000</f>
        <v>495.60500000000002</v>
      </c>
      <c r="U34" s="158">
        <f>'dXdata - Monthly'!BZ39/1000</f>
        <v>508.51499999999999</v>
      </c>
      <c r="V34" s="157">
        <f>'dXdata - Monthly'!CA39/1000</f>
        <v>506.82299999999998</v>
      </c>
      <c r="W34" s="157">
        <f>'dXdata - Monthly'!CB39/1000</f>
        <v>535.94600000000003</v>
      </c>
      <c r="X34" s="157">
        <f>'dXdata - Monthly'!CC39/1000</f>
        <v>548.56500000000005</v>
      </c>
      <c r="Y34" s="214">
        <f>'dXdata - Monthly'!CD39/1000</f>
        <v>551.85299999999995</v>
      </c>
      <c r="Z34" s="60"/>
    </row>
    <row r="35" spans="1:26" s="249" customFormat="1" ht="16.5" customHeight="1" thickBot="1" x14ac:dyDescent="0.35">
      <c r="A35" s="111"/>
      <c r="B35" s="159" t="s">
        <v>56</v>
      </c>
      <c r="C35" s="160"/>
      <c r="D35" s="161"/>
      <c r="E35" s="266" t="s">
        <v>56</v>
      </c>
      <c r="F35" s="267"/>
      <c r="G35" s="267"/>
      <c r="H35" s="267"/>
      <c r="I35" s="268"/>
      <c r="J35" s="268"/>
      <c r="K35" s="268"/>
      <c r="L35" s="268"/>
      <c r="M35" s="268"/>
      <c r="N35" s="268"/>
      <c r="O35" s="268"/>
      <c r="P35" s="268"/>
      <c r="Q35" s="268"/>
      <c r="R35" s="268"/>
      <c r="S35" s="268"/>
      <c r="T35" s="268"/>
      <c r="U35" s="268"/>
      <c r="V35" s="268"/>
      <c r="W35" s="268"/>
      <c r="X35" s="268"/>
      <c r="Y35" s="269"/>
      <c r="Z35" s="60"/>
    </row>
    <row r="36" spans="1:26" s="254" customFormat="1" ht="16.5" customHeight="1" x14ac:dyDescent="0.25">
      <c r="A36" s="80">
        <v>35</v>
      </c>
      <c r="B36" s="164" t="s">
        <v>57</v>
      </c>
      <c r="C36" s="164" t="s">
        <v>46</v>
      </c>
      <c r="D36" s="165"/>
      <c r="E36" s="82" t="s">
        <v>217</v>
      </c>
      <c r="F36" s="195">
        <f>'dXdata - Annual'!G41</f>
        <v>77.515426974015313</v>
      </c>
      <c r="G36" s="195">
        <f>'dXdata - Annual'!H41</f>
        <v>88.929502555535578</v>
      </c>
      <c r="H36" s="196">
        <f>'dXdata - Annual'!I41</f>
        <v>107.20479247926475</v>
      </c>
      <c r="I36" s="185">
        <f>'dXdata - Monthly'!BN41</f>
        <v>8.5490086189738363</v>
      </c>
      <c r="J36" s="233">
        <f>'dXdata - Monthly'!BO41</f>
        <v>8.4769467828012122</v>
      </c>
      <c r="K36" s="233">
        <f>'dXdata - Monthly'!BP41</f>
        <v>8.6679680648302586</v>
      </c>
      <c r="L36" s="233">
        <f>'dXdata - Monthly'!BQ41</f>
        <v>8.8315708545121083</v>
      </c>
      <c r="M36" s="233">
        <f>'dXdata - Monthly'!BR41</f>
        <v>8.9209059775977035</v>
      </c>
      <c r="N36" s="233">
        <f>'dXdata - Monthly'!BS41</f>
        <v>9.0345344984184184</v>
      </c>
      <c r="O36" s="233">
        <f>'dXdata - Monthly'!BT41</f>
        <v>8.6966176244770104</v>
      </c>
      <c r="P36" s="233">
        <f>'dXdata - Monthly'!BU41</f>
        <v>9.2408593596811439</v>
      </c>
      <c r="Q36" s="233">
        <f>'dXdata - Monthly'!BV41</f>
        <v>9.0190230504439945</v>
      </c>
      <c r="R36" s="233">
        <f>'dXdata - Monthly'!BW41</f>
        <v>9.2441075610231742</v>
      </c>
      <c r="S36" s="233">
        <f>'dXdata - Monthly'!BX41</f>
        <v>9.3538481291347129</v>
      </c>
      <c r="T36" s="233">
        <f>'dXdata - Monthly'!BY41</f>
        <v>9.1694019573711731</v>
      </c>
      <c r="U36" s="185">
        <f>'dXdata - Monthly'!BZ41</f>
        <v>10.221923126559007</v>
      </c>
      <c r="V36" s="233">
        <f>'dXdata - Monthly'!CA41</f>
        <v>10.290715570886906</v>
      </c>
      <c r="W36" s="233" t="e">
        <f>'dXdata - Monthly'!CB41</f>
        <v>#N/A</v>
      </c>
      <c r="X36" s="233" t="e">
        <f>'dXdata - Monthly'!CC41</f>
        <v>#N/A</v>
      </c>
      <c r="Y36" s="234" t="e">
        <f>'dXdata - Monthly'!CD41</f>
        <v>#N/A</v>
      </c>
      <c r="Z36" s="79"/>
    </row>
    <row r="37" spans="1:26" s="254" customFormat="1" ht="16.5" customHeight="1" x14ac:dyDescent="0.25">
      <c r="A37" s="79">
        <v>36</v>
      </c>
      <c r="B37" s="122" t="s">
        <v>58</v>
      </c>
      <c r="C37" s="122" t="s">
        <v>46</v>
      </c>
      <c r="D37" s="135"/>
      <c r="E37" s="136" t="s">
        <v>218</v>
      </c>
      <c r="F37" s="131">
        <f>'dXdata - Annual'!G42</f>
        <v>64.532858000000004</v>
      </c>
      <c r="G37" s="131">
        <f>'dXdata - Annual'!H42</f>
        <v>86.790747999999994</v>
      </c>
      <c r="H37" s="132">
        <f>'dXdata - Annual'!I42</f>
        <v>108.54391600000002</v>
      </c>
      <c r="I37" s="186">
        <f>'dXdata - Monthly'!BN42</f>
        <v>8.1014859999999995</v>
      </c>
      <c r="J37" s="187">
        <f>'dXdata - Monthly'!BO42</f>
        <v>8.629092</v>
      </c>
      <c r="K37" s="187">
        <f>'dXdata - Monthly'!BP42</f>
        <v>9.0815280000000005</v>
      </c>
      <c r="L37" s="187">
        <f>'dXdata - Monthly'!BQ42</f>
        <v>9.4215750000000007</v>
      </c>
      <c r="M37" s="187">
        <f>'dXdata - Monthly'!BR42</f>
        <v>9.3887409999999996</v>
      </c>
      <c r="N37" s="187">
        <f>'dXdata - Monthly'!BS42</f>
        <v>9.3189240000000009</v>
      </c>
      <c r="O37" s="187">
        <f>'dXdata - Monthly'!BT42</f>
        <v>9.2694910000000004</v>
      </c>
      <c r="P37" s="187">
        <f>'dXdata - Monthly'!BU42</f>
        <v>8.9764739999999996</v>
      </c>
      <c r="Q37" s="187">
        <f>'dXdata - Monthly'!BV42</f>
        <v>8.9719789999999993</v>
      </c>
      <c r="R37" s="187">
        <f>'dXdata - Monthly'!BW42</f>
        <v>9.5521189999999994</v>
      </c>
      <c r="S37" s="187">
        <f>'dXdata - Monthly'!BX42</f>
        <v>9.2147579999999998</v>
      </c>
      <c r="T37" s="187">
        <f>'dXdata - Monthly'!BY42</f>
        <v>8.6177489999999999</v>
      </c>
      <c r="U37" s="186">
        <f>'dXdata - Monthly'!BZ42</f>
        <v>9.7279599999999995</v>
      </c>
      <c r="V37" s="187">
        <f>'dXdata - Monthly'!CA42</f>
        <v>8.7551799999999993</v>
      </c>
      <c r="W37" s="187">
        <f>'dXdata - Monthly'!CB42</f>
        <v>9.0860590000000006</v>
      </c>
      <c r="X37" s="187">
        <f>'dXdata - Monthly'!CC42</f>
        <v>8.957281</v>
      </c>
      <c r="Y37" s="215" t="e">
        <f>'dXdata - Monthly'!CD42</f>
        <v>#N/A</v>
      </c>
      <c r="Z37" s="79"/>
    </row>
    <row r="38" spans="1:26" s="254" customFormat="1" ht="16.5" customHeight="1" x14ac:dyDescent="0.25">
      <c r="A38" s="80">
        <v>39</v>
      </c>
      <c r="B38" s="78" t="s">
        <v>59</v>
      </c>
      <c r="C38" s="78" t="s">
        <v>48</v>
      </c>
      <c r="D38" s="81"/>
      <c r="E38" s="82" t="s">
        <v>219</v>
      </c>
      <c r="F38" s="101">
        <f>'dXdata - Annual'!G45</f>
        <v>122</v>
      </c>
      <c r="G38" s="101">
        <f>'dXdata - Annual'!H45</f>
        <v>88</v>
      </c>
      <c r="H38" s="109">
        <f>'dXdata - Annual'!I45</f>
        <v>133</v>
      </c>
      <c r="I38" s="183">
        <f>'dXdata - Monthly'!BN45</f>
        <v>8</v>
      </c>
      <c r="J38" s="184">
        <f>'dXdata - Monthly'!BO45</f>
        <v>15</v>
      </c>
      <c r="K38" s="184">
        <f>'dXdata - Monthly'!BP45</f>
        <v>11</v>
      </c>
      <c r="L38" s="184">
        <f>'dXdata - Monthly'!BQ45</f>
        <v>7</v>
      </c>
      <c r="M38" s="184">
        <f>'dXdata - Monthly'!BR45</f>
        <v>12</v>
      </c>
      <c r="N38" s="184">
        <f>'dXdata - Monthly'!BS45</f>
        <v>9</v>
      </c>
      <c r="O38" s="184">
        <f>'dXdata - Monthly'!BT45</f>
        <v>12</v>
      </c>
      <c r="P38" s="184">
        <f>'dXdata - Monthly'!BU45</f>
        <v>14</v>
      </c>
      <c r="Q38" s="184">
        <f>'dXdata - Monthly'!BV45</f>
        <v>8</v>
      </c>
      <c r="R38" s="184">
        <f>'dXdata - Monthly'!BW45</f>
        <v>14</v>
      </c>
      <c r="S38" s="184">
        <f>'dXdata - Monthly'!BX45</f>
        <v>15</v>
      </c>
      <c r="T38" s="184">
        <f>'dXdata - Monthly'!BY45</f>
        <v>8</v>
      </c>
      <c r="U38" s="183">
        <f>'dXdata - Monthly'!BZ45</f>
        <v>9</v>
      </c>
      <c r="V38" s="184">
        <f>'dXdata - Monthly'!CA45</f>
        <v>16</v>
      </c>
      <c r="W38" s="184">
        <f>'dXdata - Monthly'!CB45</f>
        <v>14</v>
      </c>
      <c r="X38" s="184">
        <f>'dXdata - Monthly'!CC45</f>
        <v>10</v>
      </c>
      <c r="Y38" s="216">
        <f>'dXdata - Monthly'!CD45</f>
        <v>12</v>
      </c>
      <c r="Z38" s="79"/>
    </row>
    <row r="39" spans="1:26" s="254" customFormat="1" ht="16.5" customHeight="1" thickBot="1" x14ac:dyDescent="0.3">
      <c r="A39" s="79">
        <v>41</v>
      </c>
      <c r="B39" s="162" t="s">
        <v>60</v>
      </c>
      <c r="C39" s="162" t="s">
        <v>52</v>
      </c>
      <c r="D39" s="163"/>
      <c r="E39" s="163" t="s">
        <v>257</v>
      </c>
      <c r="F39" s="155">
        <f>'dXdata - Annual'!G46</f>
        <v>3420.5547536699996</v>
      </c>
      <c r="G39" s="155">
        <f>'dXdata - Annual'!H46</f>
        <v>5633.6254422599995</v>
      </c>
      <c r="H39" s="156">
        <f>'dXdata - Annual'!I46</f>
        <v>5722.9776124600003</v>
      </c>
      <c r="I39" s="188">
        <f>'dXdata - Monthly'!BN46</f>
        <v>371.47755496000008</v>
      </c>
      <c r="J39" s="189">
        <f>'dXdata - Monthly'!BO46</f>
        <v>374.43359902999998</v>
      </c>
      <c r="K39" s="189">
        <f>'dXdata - Monthly'!BP46</f>
        <v>601.11633000999996</v>
      </c>
      <c r="L39" s="189">
        <f>'dXdata - Monthly'!BQ46</f>
        <v>492.53127846000007</v>
      </c>
      <c r="M39" s="189">
        <f>'dXdata - Monthly'!BR46</f>
        <v>486.65836756000004</v>
      </c>
      <c r="N39" s="189">
        <f>'dXdata - Monthly'!BS46</f>
        <v>641.91006670000002</v>
      </c>
      <c r="O39" s="189">
        <f>'dXdata - Monthly'!BT46</f>
        <v>429.23797029000002</v>
      </c>
      <c r="P39" s="189">
        <f>'dXdata - Monthly'!BU46</f>
        <v>627.88551144999997</v>
      </c>
      <c r="Q39" s="189">
        <f>'dXdata - Monthly'!BV46</f>
        <v>545.90203111000005</v>
      </c>
      <c r="R39" s="189">
        <f>'dXdata - Monthly'!BW46</f>
        <v>416.02958171999995</v>
      </c>
      <c r="S39" s="189">
        <f>'dXdata - Monthly'!BX46</f>
        <v>380.63113460000011</v>
      </c>
      <c r="T39" s="189">
        <f>'dXdata - Monthly'!BY46</f>
        <v>355.16418657000008</v>
      </c>
      <c r="U39" s="188">
        <f>'dXdata - Monthly'!BZ46</f>
        <v>324.77492144000001</v>
      </c>
      <c r="V39" s="189">
        <f>'dXdata - Monthly'!CA46</f>
        <v>399.64216765000003</v>
      </c>
      <c r="W39" s="189">
        <f>'dXdata - Monthly'!CB46</f>
        <v>510.38918920999993</v>
      </c>
      <c r="X39" s="189">
        <f>'dXdata - Monthly'!CC46</f>
        <v>520.54236505999984</v>
      </c>
      <c r="Y39" s="217">
        <f>'dXdata - Monthly'!CD46</f>
        <v>587.08936709</v>
      </c>
      <c r="Z39" s="79"/>
    </row>
    <row r="40" spans="1:26" s="248" customFormat="1" ht="27.75" customHeight="1" x14ac:dyDescent="0.35">
      <c r="A40" s="4"/>
      <c r="B40" s="236"/>
      <c r="C40" s="237"/>
      <c r="D40" s="237"/>
      <c r="E40" s="270" t="s">
        <v>251</v>
      </c>
      <c r="F40" s="270"/>
      <c r="G40" s="270"/>
      <c r="H40" s="270"/>
      <c r="I40" s="270"/>
      <c r="J40" s="270"/>
      <c r="K40" s="270"/>
      <c r="L40" s="270"/>
      <c r="M40" s="270"/>
      <c r="N40" s="270"/>
      <c r="O40" s="270"/>
      <c r="P40" s="270"/>
      <c r="Q40" s="270"/>
      <c r="R40" s="270"/>
      <c r="S40" s="270"/>
      <c r="T40" s="270"/>
      <c r="U40" s="271"/>
      <c r="V40" s="271"/>
      <c r="W40" s="271"/>
      <c r="X40" s="271"/>
      <c r="Y40" s="271"/>
      <c r="Z40" s="54"/>
    </row>
    <row r="41" spans="1:26" s="248" customFormat="1" x14ac:dyDescent="0.35">
      <c r="A41" s="4"/>
      <c r="B41" s="236"/>
      <c r="C41" s="237"/>
      <c r="D41" s="237"/>
      <c r="E41" s="54" t="s">
        <v>260</v>
      </c>
      <c r="F41" s="97"/>
      <c r="G41" s="97"/>
      <c r="H41" s="97"/>
      <c r="I41" s="97"/>
      <c r="J41" s="97"/>
      <c r="K41" s="97"/>
      <c r="L41" s="97"/>
      <c r="M41" s="97"/>
      <c r="N41" s="97"/>
      <c r="O41" s="97"/>
      <c r="P41" s="97"/>
      <c r="Q41" s="97"/>
      <c r="R41" s="97"/>
      <c r="S41" s="97"/>
      <c r="T41" s="97"/>
      <c r="U41" s="97"/>
      <c r="V41" s="97"/>
      <c r="W41" s="97"/>
      <c r="X41" s="97"/>
      <c r="Y41" s="97"/>
      <c r="Z41" s="54"/>
    </row>
    <row r="42" spans="1:26" s="248" customFormat="1" x14ac:dyDescent="0.35">
      <c r="A42" s="4"/>
      <c r="B42" s="236"/>
      <c r="C42" s="237"/>
      <c r="D42" s="237"/>
      <c r="E42" s="54" t="s">
        <v>222</v>
      </c>
      <c r="F42" s="97"/>
      <c r="G42" s="97"/>
      <c r="H42" s="97"/>
      <c r="I42" s="97"/>
      <c r="J42" s="97"/>
      <c r="K42" s="97"/>
      <c r="L42" s="97"/>
      <c r="M42" s="97"/>
      <c r="N42" s="97"/>
      <c r="O42" s="97"/>
      <c r="P42" s="97"/>
      <c r="Q42" s="97"/>
      <c r="R42" s="97"/>
      <c r="S42" s="97"/>
      <c r="T42" s="97"/>
      <c r="U42" s="97"/>
      <c r="V42" s="97"/>
      <c r="W42" s="97"/>
      <c r="X42" s="97"/>
      <c r="Y42" s="97"/>
      <c r="Z42" s="54"/>
    </row>
    <row r="43" spans="1:26" s="248" customFormat="1" x14ac:dyDescent="0.35">
      <c r="A43" s="4"/>
      <c r="B43" s="236"/>
      <c r="C43" s="237"/>
      <c r="D43" s="237"/>
      <c r="E43" s="54" t="s">
        <v>61</v>
      </c>
      <c r="F43" s="97"/>
      <c r="G43" s="97"/>
      <c r="H43" s="97"/>
      <c r="I43" s="97"/>
      <c r="J43" s="97"/>
      <c r="K43" s="97"/>
      <c r="L43" s="97"/>
      <c r="M43" s="97"/>
      <c r="N43" s="97"/>
      <c r="O43" s="97"/>
      <c r="P43" s="97"/>
      <c r="Q43" s="97"/>
      <c r="R43" s="97"/>
      <c r="S43" s="97"/>
      <c r="T43" s="97"/>
      <c r="U43" s="97"/>
      <c r="V43" s="97"/>
      <c r="W43" s="97"/>
      <c r="X43" s="97"/>
      <c r="Y43" s="97"/>
      <c r="Z43" s="54"/>
    </row>
    <row r="44" spans="1:26" s="248" customFormat="1" x14ac:dyDescent="0.35">
      <c r="A44" s="4"/>
      <c r="B44" s="236"/>
      <c r="C44" s="237"/>
      <c r="D44" s="237"/>
      <c r="E44" s="238" t="s">
        <v>224</v>
      </c>
      <c r="F44" s="239"/>
      <c r="G44" s="239"/>
      <c r="H44" s="239"/>
      <c r="I44" s="97"/>
      <c r="J44" s="97"/>
      <c r="K44" s="97"/>
      <c r="L44" s="97"/>
      <c r="M44" s="97"/>
      <c r="N44" s="97"/>
      <c r="O44" s="97"/>
      <c r="P44" s="97"/>
      <c r="Q44" s="97"/>
      <c r="R44" s="97"/>
      <c r="S44" s="97"/>
      <c r="T44" s="97"/>
      <c r="U44" s="97"/>
      <c r="V44" s="97"/>
      <c r="W44" s="97"/>
      <c r="X44" s="97"/>
      <c r="Y44" s="97"/>
      <c r="Z44" s="54"/>
    </row>
    <row r="45" spans="1:26" s="248" customFormat="1" x14ac:dyDescent="0.35">
      <c r="A45" s="4"/>
      <c r="B45" s="236"/>
      <c r="C45" s="237"/>
      <c r="D45" s="237"/>
      <c r="E45" s="238" t="s">
        <v>226</v>
      </c>
      <c r="F45" s="239"/>
      <c r="G45" s="239"/>
      <c r="H45" s="239"/>
      <c r="I45" s="97"/>
      <c r="J45" s="97"/>
      <c r="K45" s="97"/>
      <c r="L45" s="97"/>
      <c r="M45" s="97"/>
      <c r="N45" s="97"/>
      <c r="O45" s="97"/>
      <c r="P45" s="97"/>
      <c r="Q45" s="97"/>
      <c r="R45" s="97"/>
      <c r="S45" s="97"/>
      <c r="T45" s="97"/>
      <c r="U45" s="97"/>
      <c r="V45" s="97"/>
      <c r="W45" s="97"/>
      <c r="X45" s="97"/>
      <c r="Y45" s="97"/>
      <c r="Z45" s="54"/>
    </row>
    <row r="46" spans="1:26" s="248" customFormat="1" ht="24" customHeight="1" x14ac:dyDescent="0.35">
      <c r="A46" s="4"/>
      <c r="B46" s="236"/>
      <c r="C46" s="237"/>
      <c r="D46" s="237"/>
      <c r="E46" s="255" t="s">
        <v>230</v>
      </c>
      <c r="F46" s="255"/>
      <c r="G46" s="255"/>
      <c r="H46" s="255"/>
      <c r="I46" s="255"/>
      <c r="J46" s="255"/>
      <c r="K46" s="255"/>
      <c r="L46" s="255"/>
      <c r="M46" s="255"/>
      <c r="N46" s="255"/>
      <c r="O46" s="255"/>
      <c r="P46" s="255"/>
      <c r="Q46" s="255"/>
      <c r="R46" s="255"/>
      <c r="S46" s="255"/>
      <c r="T46" s="255"/>
      <c r="U46" s="255"/>
      <c r="V46" s="255"/>
      <c r="W46" s="255"/>
      <c r="X46" s="255"/>
      <c r="Y46" s="255"/>
      <c r="Z46" s="54"/>
    </row>
    <row r="47" spans="1:26" s="248" customFormat="1" x14ac:dyDescent="0.35">
      <c r="A47" s="4"/>
      <c r="B47" s="236"/>
      <c r="C47" s="237"/>
      <c r="D47" s="237"/>
      <c r="E47" s="255" t="s">
        <v>239</v>
      </c>
      <c r="F47" s="255"/>
      <c r="G47" s="255"/>
      <c r="H47" s="255"/>
      <c r="I47" s="255"/>
      <c r="J47" s="255"/>
      <c r="K47" s="255"/>
      <c r="L47" s="255"/>
      <c r="M47" s="255"/>
      <c r="N47" s="240"/>
      <c r="O47" s="243"/>
      <c r="P47" s="244"/>
      <c r="Q47" s="245"/>
      <c r="R47" s="245"/>
      <c r="S47" s="235"/>
      <c r="T47" s="246"/>
      <c r="U47" s="200"/>
      <c r="V47" s="200"/>
      <c r="W47" s="200"/>
      <c r="X47" s="200"/>
      <c r="Y47" s="200"/>
      <c r="Z47" s="54"/>
    </row>
    <row r="48" spans="1:26" s="248" customFormat="1" ht="22.5" customHeight="1" x14ac:dyDescent="0.35">
      <c r="A48" s="4"/>
      <c r="B48" s="236"/>
      <c r="C48" s="237"/>
      <c r="D48" s="237"/>
      <c r="E48" s="255" t="s">
        <v>259</v>
      </c>
      <c r="F48" s="255"/>
      <c r="G48" s="255"/>
      <c r="H48" s="255"/>
      <c r="I48" s="255"/>
      <c r="J48" s="255"/>
      <c r="K48" s="255"/>
      <c r="L48" s="255"/>
      <c r="M48" s="255"/>
      <c r="N48" s="255"/>
      <c r="O48" s="255"/>
      <c r="P48" s="255"/>
      <c r="Q48" s="255"/>
      <c r="R48" s="255"/>
      <c r="S48" s="255"/>
      <c r="T48" s="255"/>
      <c r="U48" s="255"/>
      <c r="V48" s="255"/>
      <c r="W48" s="255"/>
      <c r="X48" s="255"/>
      <c r="Y48" s="255"/>
      <c r="Z48" s="54"/>
    </row>
    <row r="49" spans="1:26" s="248" customFormat="1" x14ac:dyDescent="0.35">
      <c r="A49" s="4"/>
      <c r="B49" s="236"/>
      <c r="C49" s="237"/>
      <c r="D49" s="237"/>
      <c r="E49" s="255" t="s">
        <v>258</v>
      </c>
      <c r="F49" s="255"/>
      <c r="G49" s="255"/>
      <c r="H49" s="255"/>
      <c r="I49" s="200"/>
      <c r="J49" s="200"/>
      <c r="K49" s="200"/>
      <c r="L49" s="200"/>
      <c r="M49" s="200"/>
      <c r="N49" s="200"/>
      <c r="O49" s="200"/>
      <c r="P49" s="200"/>
      <c r="Q49" s="200"/>
      <c r="R49" s="200"/>
      <c r="S49" s="200"/>
      <c r="T49" s="200"/>
      <c r="U49" s="200"/>
      <c r="V49" s="200"/>
      <c r="W49" s="200"/>
      <c r="X49" s="200"/>
      <c r="Y49" s="200"/>
      <c r="Z49" s="54"/>
    </row>
    <row r="50" spans="1:26" s="248" customFormat="1" x14ac:dyDescent="0.35">
      <c r="A50" s="4"/>
      <c r="B50" s="236"/>
      <c r="C50" s="237"/>
      <c r="D50" s="237"/>
      <c r="E50" s="255" t="s">
        <v>262</v>
      </c>
      <c r="F50" s="255"/>
      <c r="G50" s="255"/>
      <c r="H50" s="255"/>
      <c r="I50" s="255"/>
      <c r="J50" s="255"/>
      <c r="K50" s="255"/>
      <c r="L50" s="255"/>
      <c r="M50" s="255"/>
      <c r="N50" s="255"/>
      <c r="O50" s="255"/>
      <c r="P50" s="255"/>
      <c r="Q50" s="255"/>
      <c r="R50" s="255"/>
      <c r="S50" s="255"/>
      <c r="T50" s="255"/>
      <c r="U50" s="255"/>
      <c r="V50" s="255"/>
      <c r="W50" s="255"/>
      <c r="X50" s="255"/>
      <c r="Y50" s="255"/>
      <c r="Z50" s="54"/>
    </row>
    <row r="51" spans="1:26" s="248" customFormat="1" x14ac:dyDescent="0.35">
      <c r="A51" s="4"/>
      <c r="B51" s="236"/>
      <c r="C51" s="237"/>
      <c r="D51" s="237"/>
      <c r="E51" s="54" t="s">
        <v>248</v>
      </c>
      <c r="F51" s="97"/>
      <c r="G51" s="97"/>
      <c r="H51" s="97"/>
      <c r="I51" s="97"/>
      <c r="J51" s="97"/>
      <c r="K51" s="97"/>
      <c r="L51" s="97"/>
      <c r="M51" s="97"/>
      <c r="N51" s="97"/>
      <c r="O51" s="97"/>
      <c r="P51" s="97"/>
      <c r="Q51" s="97"/>
      <c r="R51" s="97"/>
      <c r="S51" s="97"/>
      <c r="T51" s="97"/>
      <c r="U51" s="97"/>
      <c r="V51" s="97"/>
      <c r="W51" s="97"/>
      <c r="X51" s="97"/>
      <c r="Y51" s="97"/>
      <c r="Z51" s="54"/>
    </row>
    <row r="58" spans="1:26" x14ac:dyDescent="0.2">
      <c r="E58" s="13"/>
    </row>
  </sheetData>
  <sheetProtection algorithmName="SHA-512" hashValue="QxUU/5HL7DoKTJ60Lt6FPxQg1pK0j3XrM3I8FuAkeGi+WErNx1hONQXdqVgfmXMvGRP+wF47JLupxSdMifHUMA==" saltValue="ZZXjIha/AtW4nbja8aU2Pw==" spinCount="100000" sheet="1" objects="1" scenarios="1"/>
  <mergeCells count="12">
    <mergeCell ref="E50:Y50"/>
    <mergeCell ref="E49:H49"/>
    <mergeCell ref="E4:Y4"/>
    <mergeCell ref="E13:Y13"/>
    <mergeCell ref="E16:Y16"/>
    <mergeCell ref="E23:Y23"/>
    <mergeCell ref="E27:Y27"/>
    <mergeCell ref="E35:Y35"/>
    <mergeCell ref="E40:Y40"/>
    <mergeCell ref="E46:Y46"/>
    <mergeCell ref="E47:M47"/>
    <mergeCell ref="E48:Y48"/>
  </mergeCells>
  <pageMargins left="0.7" right="0.7" top="0.75" bottom="0.75" header="0.3" footer="0.3"/>
  <pageSetup orientation="portrait" horizontalDpi="1200" verticalDpi="1200" r:id="rId1"/>
  <ignoredErrors>
    <ignoredError sqref="F28:H28 F30:H33 F29:H29 F34:H34 F36:H39 E35 F24:H26 E27 F17:H22 E23 F5:H12 E14:H15 E13 E1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35"/>
  <cols>
    <col min="1" max="1" width="3.453125" style="139" customWidth="1"/>
    <col min="2" max="26" width="10.7265625" style="139" customWidth="1"/>
    <col min="27" max="27" width="6.7265625" style="139" customWidth="1"/>
    <col min="28" max="28" width="5.1796875" style="139" customWidth="1"/>
    <col min="29" max="29" width="4.1796875" style="139" customWidth="1"/>
    <col min="30" max="128" width="0" style="141" hidden="1" customWidth="1"/>
    <col min="129" max="16384" width="10.7265625" style="139" hidden="1"/>
  </cols>
  <sheetData>
    <row r="1" spans="1:128" ht="33.5" x14ac:dyDescent="0.75">
      <c r="A1" s="272" t="str">
        <f ca="1">TEXT(TODAY()-30,"MMMM yyyy")</f>
        <v>May 2023</v>
      </c>
      <c r="B1" s="272"/>
      <c r="C1" s="272"/>
      <c r="D1" s="272"/>
      <c r="E1" s="272"/>
      <c r="S1" s="140" t="e">
        <f>Table!#REF!</f>
        <v>#REF!</v>
      </c>
    </row>
    <row r="2" spans="1:128" ht="61.5" x14ac:dyDescent="1.35">
      <c r="A2" s="142" t="s">
        <v>0</v>
      </c>
    </row>
    <row r="3" spans="1:128" s="145" customFormat="1" ht="36" x14ac:dyDescent="0.8">
      <c r="A3" s="143" t="s">
        <v>5</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row>
    <row r="4" spans="1:128" ht="14.5" x14ac:dyDescent="0.35"/>
    <row r="5" spans="1:128" ht="14.5" x14ac:dyDescent="0.35"/>
    <row r="6" spans="1:128" ht="14.5" x14ac:dyDescent="0.35"/>
    <row r="7" spans="1:128" ht="14.5" x14ac:dyDescent="0.35"/>
    <row r="8" spans="1:128" ht="14.5" x14ac:dyDescent="0.35"/>
    <row r="9" spans="1:128" ht="14.5" x14ac:dyDescent="0.35"/>
    <row r="10" spans="1:128" ht="14.5" x14ac:dyDescent="0.35"/>
    <row r="11" spans="1:128" ht="14.5" x14ac:dyDescent="0.35"/>
    <row r="12" spans="1:128" ht="14.5" x14ac:dyDescent="0.35"/>
    <row r="13" spans="1:128" ht="14.5" x14ac:dyDescent="0.35"/>
    <row r="14" spans="1:128" ht="14.5" x14ac:dyDescent="0.35"/>
    <row r="15" spans="1:128" ht="14.5" x14ac:dyDescent="0.35"/>
    <row r="16" spans="1:128" ht="14.5" x14ac:dyDescent="0.35"/>
    <row r="17" ht="14.5" x14ac:dyDescent="0.35"/>
    <row r="18" ht="14.5" x14ac:dyDescent="0.35"/>
    <row r="19" ht="14.5" x14ac:dyDescent="0.35"/>
    <row r="20" ht="14.5" x14ac:dyDescent="0.35"/>
    <row r="21" ht="14.5" x14ac:dyDescent="0.35"/>
    <row r="22" ht="14.5" x14ac:dyDescent="0.35"/>
    <row r="23" ht="14.5" x14ac:dyDescent="0.35"/>
    <row r="24" ht="14.5" x14ac:dyDescent="0.35"/>
    <row r="25" ht="14.5" x14ac:dyDescent="0.35"/>
    <row r="26" ht="14.5" x14ac:dyDescent="0.35"/>
    <row r="27" ht="14.5" x14ac:dyDescent="0.35"/>
    <row r="28" ht="14.5" x14ac:dyDescent="0.35"/>
    <row r="29" ht="14.5" x14ac:dyDescent="0.35"/>
    <row r="30" ht="14.5" x14ac:dyDescent="0.35"/>
    <row r="31" ht="14.5" x14ac:dyDescent="0.35"/>
    <row r="32" ht="14.5" x14ac:dyDescent="0.35"/>
    <row r="33" ht="14.5" x14ac:dyDescent="0.35"/>
    <row r="34" ht="14.5" x14ac:dyDescent="0.35"/>
    <row r="35" ht="14.5" x14ac:dyDescent="0.35"/>
    <row r="36" ht="14.5" x14ac:dyDescent="0.35"/>
    <row r="37" ht="14.5" x14ac:dyDescent="0.35"/>
    <row r="38" ht="14.5" x14ac:dyDescent="0.35"/>
    <row r="39" ht="14.5" x14ac:dyDescent="0.35"/>
    <row r="40" ht="14.5" x14ac:dyDescent="0.35"/>
    <row r="41" ht="14.5" x14ac:dyDescent="0.35"/>
    <row r="42" ht="14.5" x14ac:dyDescent="0.35"/>
    <row r="43" ht="14.5" x14ac:dyDescent="0.35"/>
    <row r="44" ht="14.5" x14ac:dyDescent="0.35"/>
    <row r="45" ht="14.5" x14ac:dyDescent="0.35"/>
    <row r="46" ht="14.5" x14ac:dyDescent="0.35"/>
    <row r="47" ht="14.5" x14ac:dyDescent="0.35"/>
    <row r="48" ht="14.5" x14ac:dyDescent="0.35"/>
    <row r="49" ht="14.5" x14ac:dyDescent="0.35"/>
    <row r="50" ht="14.5" x14ac:dyDescent="0.35"/>
    <row r="51" ht="14.5" x14ac:dyDescent="0.35"/>
    <row r="52" ht="14.5" x14ac:dyDescent="0.35"/>
    <row r="53" ht="14.5" x14ac:dyDescent="0.35"/>
    <row r="54" ht="14.5" x14ac:dyDescent="0.35"/>
    <row r="55" ht="14.5" x14ac:dyDescent="0.35"/>
    <row r="56" ht="14.5" x14ac:dyDescent="0.35"/>
    <row r="57" ht="14.5" x14ac:dyDescent="0.35"/>
    <row r="58" ht="14.5" x14ac:dyDescent="0.35"/>
    <row r="59" ht="14.5" x14ac:dyDescent="0.35"/>
    <row r="60" ht="14.5" x14ac:dyDescent="0.35"/>
    <row r="61" ht="14.5" x14ac:dyDescent="0.35"/>
    <row r="62" ht="14.5" x14ac:dyDescent="0.35"/>
    <row r="63" ht="14.5" x14ac:dyDescent="0.35"/>
    <row r="64" ht="14.5" x14ac:dyDescent="0.35"/>
    <row r="65" spans="1:128" ht="14.5" x14ac:dyDescent="0.35"/>
    <row r="66" spans="1:128" ht="14.5" x14ac:dyDescent="0.35"/>
    <row r="67" spans="1:128" ht="14.5" x14ac:dyDescent="0.35"/>
    <row r="68" spans="1:128" s="145" customFormat="1" ht="36" x14ac:dyDescent="0.8">
      <c r="A68" s="143" t="s">
        <v>19</v>
      </c>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row>
    <row r="69" spans="1:128" ht="14.5" x14ac:dyDescent="0.35"/>
    <row r="70" spans="1:128" ht="14.5" x14ac:dyDescent="0.35"/>
    <row r="71" spans="1:128" ht="14.5" x14ac:dyDescent="0.35"/>
    <row r="72" spans="1:128" ht="14.5" x14ac:dyDescent="0.35"/>
    <row r="73" spans="1:128" ht="14.5" x14ac:dyDescent="0.35"/>
    <row r="74" spans="1:128" ht="14.5" x14ac:dyDescent="0.35"/>
    <row r="75" spans="1:128" ht="14.5" x14ac:dyDescent="0.35"/>
    <row r="76" spans="1:128" ht="14.5" x14ac:dyDescent="0.35"/>
    <row r="77" spans="1:128" ht="14.5" x14ac:dyDescent="0.35"/>
    <row r="78" spans="1:128" ht="14.5" x14ac:dyDescent="0.35"/>
    <row r="79" spans="1:128" ht="14.5" x14ac:dyDescent="0.35"/>
    <row r="80" spans="1:128" ht="14.5" x14ac:dyDescent="0.35"/>
    <row r="81" ht="14.5" x14ac:dyDescent="0.35"/>
    <row r="82" ht="14.5" x14ac:dyDescent="0.35"/>
    <row r="83" ht="14.5" x14ac:dyDescent="0.35"/>
    <row r="84" ht="14.5" x14ac:dyDescent="0.35"/>
    <row r="85" ht="14.5" x14ac:dyDescent="0.35"/>
    <row r="86" ht="14.5" x14ac:dyDescent="0.35"/>
    <row r="87" ht="14.5" x14ac:dyDescent="0.35"/>
    <row r="88" ht="14.5" x14ac:dyDescent="0.35"/>
    <row r="89" ht="14.5" x14ac:dyDescent="0.35"/>
    <row r="90" ht="14.5" x14ac:dyDescent="0.35"/>
    <row r="91" ht="14.5" x14ac:dyDescent="0.35"/>
    <row r="92" ht="14.5" x14ac:dyDescent="0.35"/>
    <row r="93" ht="14.5" x14ac:dyDescent="0.35"/>
    <row r="94" ht="14.5" x14ac:dyDescent="0.35"/>
    <row r="95" ht="14.5" x14ac:dyDescent="0.35"/>
    <row r="96" ht="14.5" x14ac:dyDescent="0.35"/>
    <row r="97" spans="1:128" ht="14.5" x14ac:dyDescent="0.35"/>
    <row r="98" spans="1:128" ht="14.5" x14ac:dyDescent="0.35"/>
    <row r="99" spans="1:128" ht="14.5" x14ac:dyDescent="0.35"/>
    <row r="100" spans="1:128" ht="14.5" x14ac:dyDescent="0.35"/>
    <row r="101" spans="1:128" ht="14.5" x14ac:dyDescent="0.35"/>
    <row r="102" spans="1:128" ht="14.5" x14ac:dyDescent="0.35"/>
    <row r="103" spans="1:128" ht="14.5" x14ac:dyDescent="0.35"/>
    <row r="104" spans="1:128" ht="14.5" x14ac:dyDescent="0.35"/>
    <row r="105" spans="1:128" ht="14.5" x14ac:dyDescent="0.35"/>
    <row r="106" spans="1:128" ht="14.5" x14ac:dyDescent="0.35"/>
    <row r="107" spans="1:128" ht="14.5" x14ac:dyDescent="0.35"/>
    <row r="108" spans="1:128" ht="14.5" x14ac:dyDescent="0.35"/>
    <row r="109" spans="1:128" ht="14.5" x14ac:dyDescent="0.35"/>
    <row r="110" spans="1:128" ht="14.5" x14ac:dyDescent="0.35"/>
    <row r="111" spans="1:128" ht="14.5" x14ac:dyDescent="0.35"/>
    <row r="112" spans="1:128" s="145" customFormat="1" ht="36" x14ac:dyDescent="0.8">
      <c r="A112" s="143" t="s">
        <v>24</v>
      </c>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c r="BH112" s="141"/>
      <c r="BI112" s="141"/>
      <c r="BJ112" s="141"/>
      <c r="BK112" s="141"/>
      <c r="BL112" s="141"/>
      <c r="BM112" s="141"/>
      <c r="BN112" s="141"/>
      <c r="BO112" s="141"/>
      <c r="BP112" s="141"/>
      <c r="BQ112" s="141"/>
      <c r="BR112" s="141"/>
      <c r="BS112" s="141"/>
      <c r="BT112" s="141"/>
      <c r="BU112" s="141"/>
      <c r="BV112" s="141"/>
      <c r="BW112" s="141"/>
      <c r="BX112" s="141"/>
      <c r="BY112" s="141"/>
      <c r="BZ112" s="141"/>
      <c r="CA112" s="141"/>
      <c r="CB112" s="141"/>
      <c r="CC112" s="141"/>
      <c r="CD112" s="141"/>
      <c r="CE112" s="141"/>
      <c r="CF112" s="141"/>
      <c r="CG112" s="141"/>
      <c r="CH112" s="141"/>
      <c r="CI112" s="141"/>
      <c r="CJ112" s="141"/>
      <c r="CK112" s="141"/>
      <c r="CL112" s="141"/>
      <c r="CM112" s="141"/>
      <c r="CN112" s="141"/>
      <c r="CO112" s="141"/>
      <c r="CP112" s="141"/>
      <c r="CQ112" s="141"/>
      <c r="CR112" s="141"/>
      <c r="CS112" s="141"/>
      <c r="CT112" s="141"/>
      <c r="CU112" s="141"/>
      <c r="CV112" s="141"/>
      <c r="CW112" s="141"/>
      <c r="CX112" s="141"/>
      <c r="CY112" s="141"/>
      <c r="CZ112" s="141"/>
      <c r="DA112" s="141"/>
      <c r="DB112" s="141"/>
      <c r="DC112" s="141"/>
      <c r="DD112" s="141"/>
      <c r="DE112" s="141"/>
      <c r="DF112" s="141"/>
      <c r="DG112" s="141"/>
      <c r="DH112" s="141"/>
      <c r="DI112" s="141"/>
      <c r="DJ112" s="141"/>
      <c r="DK112" s="141"/>
      <c r="DL112" s="141"/>
      <c r="DM112" s="141"/>
      <c r="DN112" s="141"/>
      <c r="DO112" s="141"/>
      <c r="DP112" s="141"/>
      <c r="DQ112" s="141"/>
      <c r="DR112" s="141"/>
      <c r="DS112" s="141"/>
      <c r="DT112" s="141"/>
      <c r="DU112" s="141"/>
      <c r="DV112" s="141"/>
      <c r="DW112" s="141"/>
      <c r="DX112" s="141"/>
    </row>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spans="1:128" ht="14.5" x14ac:dyDescent="0.35"/>
    <row r="146" spans="1:128" ht="14.5" x14ac:dyDescent="0.35"/>
    <row r="147" spans="1:128" ht="14.5" x14ac:dyDescent="0.35"/>
    <row r="148" spans="1:128" ht="14.5" x14ac:dyDescent="0.35"/>
    <row r="149" spans="1:128" ht="14.5" x14ac:dyDescent="0.35"/>
    <row r="150" spans="1:128" ht="14.5" x14ac:dyDescent="0.35"/>
    <row r="151" spans="1:128" ht="14.5" x14ac:dyDescent="0.35"/>
    <row r="152" spans="1:128" ht="14.5" x14ac:dyDescent="0.35"/>
    <row r="153" spans="1:128" ht="14.5" x14ac:dyDescent="0.35"/>
    <row r="154" spans="1:128" ht="14.5" x14ac:dyDescent="0.35"/>
    <row r="155" spans="1:128" ht="14.5" x14ac:dyDescent="0.35"/>
    <row r="156" spans="1:128" ht="14.5" x14ac:dyDescent="0.35"/>
    <row r="157" spans="1:128" s="145" customFormat="1" ht="36" x14ac:dyDescent="0.8">
      <c r="A157" s="143" t="s">
        <v>36</v>
      </c>
      <c r="B157" s="144"/>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c r="AD157" s="141"/>
      <c r="AE157" s="141"/>
      <c r="AF157" s="141"/>
      <c r="AG157" s="141"/>
      <c r="AH157" s="141"/>
      <c r="AI157" s="141"/>
      <c r="AJ157" s="141"/>
      <c r="AK157" s="141"/>
      <c r="AL157" s="141"/>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BM157" s="141"/>
      <c r="BN157" s="141"/>
      <c r="BO157" s="141"/>
      <c r="BP157" s="141"/>
      <c r="BQ157" s="141"/>
      <c r="BR157" s="141"/>
      <c r="BS157" s="141"/>
      <c r="BT157" s="141"/>
      <c r="BU157" s="141"/>
      <c r="BV157" s="141"/>
      <c r="BW157" s="141"/>
      <c r="BX157" s="141"/>
      <c r="BY157" s="141"/>
      <c r="BZ157" s="141"/>
      <c r="CA157" s="141"/>
      <c r="CB157" s="141"/>
      <c r="CC157" s="141"/>
      <c r="CD157" s="141"/>
      <c r="CE157" s="141"/>
      <c r="CF157" s="141"/>
      <c r="CG157" s="141"/>
      <c r="CH157" s="141"/>
      <c r="CI157" s="141"/>
      <c r="CJ157" s="141"/>
      <c r="CK157" s="141"/>
      <c r="CL157" s="141"/>
      <c r="CM157" s="141"/>
      <c r="CN157" s="141"/>
      <c r="CO157" s="141"/>
      <c r="CP157" s="141"/>
      <c r="CQ157" s="141"/>
      <c r="CR157" s="141"/>
      <c r="CS157" s="141"/>
      <c r="CT157" s="141"/>
      <c r="CU157" s="141"/>
      <c r="CV157" s="141"/>
      <c r="CW157" s="141"/>
      <c r="CX157" s="141"/>
      <c r="CY157" s="141"/>
      <c r="CZ157" s="141"/>
      <c r="DA157" s="141"/>
      <c r="DB157" s="141"/>
      <c r="DC157" s="141"/>
      <c r="DD157" s="141"/>
      <c r="DE157" s="141"/>
      <c r="DF157" s="141"/>
      <c r="DG157" s="141"/>
      <c r="DH157" s="141"/>
      <c r="DI157" s="141"/>
      <c r="DJ157" s="141"/>
      <c r="DK157" s="141"/>
      <c r="DL157" s="141"/>
      <c r="DM157" s="141"/>
      <c r="DN157" s="141"/>
      <c r="DO157" s="141"/>
      <c r="DP157" s="141"/>
      <c r="DQ157" s="141"/>
      <c r="DR157" s="141"/>
      <c r="DS157" s="141"/>
      <c r="DT157" s="141"/>
      <c r="DU157" s="141"/>
      <c r="DV157" s="141"/>
      <c r="DW157" s="141"/>
      <c r="DX157" s="141"/>
    </row>
    <row r="158" spans="1:128" ht="14.5" x14ac:dyDescent="0.35"/>
    <row r="159" spans="1:128" ht="14.5" x14ac:dyDescent="0.35"/>
    <row r="160" spans="1:128" ht="14.5" x14ac:dyDescent="0.35"/>
    <row r="161" ht="14.5" x14ac:dyDescent="0.35"/>
    <row r="162" ht="14.5" x14ac:dyDescent="0.35"/>
    <row r="163" ht="14.5" x14ac:dyDescent="0.35"/>
    <row r="164" ht="14.5" x14ac:dyDescent="0.35"/>
    <row r="165" ht="14.5" x14ac:dyDescent="0.35"/>
    <row r="166" ht="14.5" x14ac:dyDescent="0.35"/>
    <row r="167" ht="14.5" x14ac:dyDescent="0.35"/>
    <row r="168" ht="14.5" x14ac:dyDescent="0.35"/>
    <row r="169" ht="14.5" x14ac:dyDescent="0.35"/>
    <row r="170" ht="14.5" x14ac:dyDescent="0.35"/>
    <row r="171" ht="14.5" x14ac:dyDescent="0.35"/>
    <row r="172" ht="14.5" x14ac:dyDescent="0.35"/>
    <row r="173" ht="14.5" x14ac:dyDescent="0.35"/>
    <row r="174" ht="14.5" x14ac:dyDescent="0.35"/>
    <row r="175" ht="14.5" x14ac:dyDescent="0.35"/>
    <row r="176" ht="14.5" x14ac:dyDescent="0.35"/>
    <row r="177" ht="14.5" x14ac:dyDescent="0.35"/>
    <row r="178" ht="14.5" x14ac:dyDescent="0.35"/>
    <row r="179" ht="14.5" x14ac:dyDescent="0.35"/>
    <row r="180" ht="14.5" x14ac:dyDescent="0.35"/>
    <row r="181" ht="14.5" x14ac:dyDescent="0.35"/>
    <row r="182" ht="14.5" x14ac:dyDescent="0.35"/>
    <row r="183" ht="14.5" x14ac:dyDescent="0.35"/>
    <row r="184" ht="14.5" x14ac:dyDescent="0.35"/>
    <row r="185" ht="14.5" x14ac:dyDescent="0.35"/>
    <row r="186" ht="14.5" x14ac:dyDescent="0.35"/>
    <row r="187" ht="14.5" x14ac:dyDescent="0.35"/>
    <row r="188" ht="14.5" x14ac:dyDescent="0.35"/>
    <row r="189" ht="14.5" x14ac:dyDescent="0.35"/>
    <row r="190" ht="14.5" x14ac:dyDescent="0.35"/>
    <row r="191" ht="14.5" x14ac:dyDescent="0.35"/>
    <row r="192" ht="14.5" x14ac:dyDescent="0.35"/>
    <row r="193" spans="1:128" ht="14.5" x14ac:dyDescent="0.35"/>
    <row r="194" spans="1:128" ht="14.5" x14ac:dyDescent="0.35"/>
    <row r="195" spans="1:128" ht="14.5" x14ac:dyDescent="0.35"/>
    <row r="196" spans="1:128" ht="14.5" x14ac:dyDescent="0.35"/>
    <row r="197" spans="1:128" ht="14.5" x14ac:dyDescent="0.35"/>
    <row r="198" spans="1:128" ht="14.5" x14ac:dyDescent="0.35"/>
    <row r="199" spans="1:128" ht="14.5" x14ac:dyDescent="0.35"/>
    <row r="200" spans="1:128" s="145" customFormat="1" ht="36" x14ac:dyDescent="0.8">
      <c r="A200" s="143" t="s">
        <v>42</v>
      </c>
      <c r="B200" s="144"/>
      <c r="C200" s="144"/>
      <c r="D200" s="144"/>
      <c r="E200" s="144"/>
      <c r="F200" s="144"/>
      <c r="G200" s="144"/>
      <c r="H200" s="144"/>
      <c r="I200" s="144"/>
      <c r="J200" s="144"/>
      <c r="K200" s="144"/>
      <c r="L200" s="144"/>
      <c r="M200" s="144"/>
      <c r="N200" s="144"/>
      <c r="O200" s="144"/>
      <c r="P200" s="144"/>
      <c r="Q200" s="144"/>
      <c r="R200" s="144"/>
      <c r="S200" s="144"/>
      <c r="T200" s="144"/>
      <c r="U200" s="144"/>
      <c r="V200" s="144"/>
      <c r="W200" s="144"/>
      <c r="X200" s="144"/>
      <c r="Y200" s="144"/>
      <c r="Z200" s="144"/>
      <c r="AD200" s="141"/>
      <c r="AE200" s="141"/>
      <c r="AF200" s="141"/>
      <c r="AG200" s="141"/>
      <c r="AH200" s="141"/>
      <c r="AI200" s="141"/>
      <c r="AJ200" s="141"/>
      <c r="AK200" s="141"/>
      <c r="AL200" s="141"/>
      <c r="AM200" s="141"/>
      <c r="AN200" s="141"/>
      <c r="AO200" s="141"/>
      <c r="AP200" s="141"/>
      <c r="AQ200" s="141"/>
      <c r="AR200" s="141"/>
      <c r="AS200" s="141"/>
      <c r="AT200" s="141"/>
      <c r="AU200" s="141"/>
      <c r="AV200" s="141"/>
      <c r="AW200" s="141"/>
      <c r="AX200" s="141"/>
      <c r="AY200" s="141"/>
      <c r="AZ200" s="141"/>
      <c r="BA200" s="141"/>
      <c r="BB200" s="141"/>
      <c r="BC200" s="141"/>
      <c r="BD200" s="141"/>
      <c r="BE200" s="141"/>
      <c r="BF200" s="141"/>
      <c r="BG200" s="141"/>
      <c r="BH200" s="141"/>
      <c r="BI200" s="141"/>
      <c r="BJ200" s="141"/>
      <c r="BK200" s="141"/>
      <c r="BL200" s="141"/>
      <c r="BM200" s="141"/>
      <c r="BN200" s="141"/>
      <c r="BO200" s="141"/>
      <c r="BP200" s="141"/>
      <c r="BQ200" s="141"/>
      <c r="BR200" s="141"/>
      <c r="BS200" s="141"/>
      <c r="BT200" s="141"/>
      <c r="BU200" s="141"/>
      <c r="BV200" s="141"/>
      <c r="BW200" s="141"/>
      <c r="BX200" s="141"/>
      <c r="BY200" s="141"/>
      <c r="BZ200" s="141"/>
      <c r="CA200" s="141"/>
      <c r="CB200" s="141"/>
      <c r="CC200" s="141"/>
      <c r="CD200" s="141"/>
      <c r="CE200" s="141"/>
      <c r="CF200" s="141"/>
      <c r="CG200" s="141"/>
      <c r="CH200" s="141"/>
      <c r="CI200" s="141"/>
      <c r="CJ200" s="141"/>
      <c r="CK200" s="141"/>
      <c r="CL200" s="141"/>
      <c r="CM200" s="141"/>
      <c r="CN200" s="141"/>
      <c r="CO200" s="141"/>
      <c r="CP200" s="141"/>
      <c r="CQ200" s="141"/>
      <c r="CR200" s="141"/>
      <c r="CS200" s="141"/>
      <c r="CT200" s="141"/>
      <c r="CU200" s="141"/>
      <c r="CV200" s="141"/>
      <c r="CW200" s="141"/>
      <c r="CX200" s="141"/>
      <c r="CY200" s="141"/>
      <c r="CZ200" s="141"/>
      <c r="DA200" s="141"/>
      <c r="DB200" s="141"/>
      <c r="DC200" s="141"/>
      <c r="DD200" s="141"/>
      <c r="DE200" s="141"/>
      <c r="DF200" s="141"/>
      <c r="DG200" s="141"/>
      <c r="DH200" s="141"/>
      <c r="DI200" s="141"/>
      <c r="DJ200" s="141"/>
      <c r="DK200" s="141"/>
      <c r="DL200" s="141"/>
      <c r="DM200" s="141"/>
      <c r="DN200" s="141"/>
      <c r="DO200" s="141"/>
      <c r="DP200" s="141"/>
      <c r="DQ200" s="141"/>
      <c r="DR200" s="141"/>
      <c r="DS200" s="141"/>
      <c r="DT200" s="141"/>
      <c r="DU200" s="141"/>
      <c r="DV200" s="141"/>
      <c r="DW200" s="141"/>
      <c r="DX200" s="141"/>
    </row>
    <row r="201" spans="1:128" ht="14.5" x14ac:dyDescent="0.35"/>
    <row r="202" spans="1:128" ht="14.5" x14ac:dyDescent="0.35"/>
    <row r="203" spans="1:128" ht="14.5" x14ac:dyDescent="0.35"/>
    <row r="204" spans="1:128" ht="14.5" x14ac:dyDescent="0.35"/>
    <row r="205" spans="1:128" ht="14.5" x14ac:dyDescent="0.35"/>
    <row r="206" spans="1:128" ht="14.5" x14ac:dyDescent="0.35"/>
    <row r="207" spans="1:128" ht="14.5" x14ac:dyDescent="0.35"/>
    <row r="208" spans="1:128"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spans="1:128" ht="14.5" x14ac:dyDescent="0.35"/>
    <row r="258" spans="1:128" ht="14.5" x14ac:dyDescent="0.35"/>
    <row r="259" spans="1:128" ht="14.5" x14ac:dyDescent="0.35"/>
    <row r="260" spans="1:128" ht="14.5" x14ac:dyDescent="0.35"/>
    <row r="261" spans="1:128" ht="14.5" x14ac:dyDescent="0.35"/>
    <row r="262" spans="1:128" s="145" customFormat="1" ht="36" x14ac:dyDescent="0.8">
      <c r="A262" s="143" t="s">
        <v>56</v>
      </c>
      <c r="B262" s="144"/>
      <c r="C262" s="144"/>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D262" s="141"/>
      <c r="AE262" s="141"/>
      <c r="AF262" s="141"/>
      <c r="AG262" s="141"/>
      <c r="AH262" s="141"/>
      <c r="AI262" s="141"/>
      <c r="AJ262" s="141"/>
      <c r="AK262" s="141"/>
      <c r="AL262" s="141"/>
      <c r="AM262" s="141"/>
      <c r="AN262" s="141"/>
      <c r="AO262" s="141"/>
      <c r="AP262" s="141"/>
      <c r="AQ262" s="141"/>
      <c r="AR262" s="141"/>
      <c r="AS262" s="141"/>
      <c r="AT262" s="141"/>
      <c r="AU262" s="141"/>
      <c r="AV262" s="141"/>
      <c r="AW262" s="141"/>
      <c r="AX262" s="141"/>
      <c r="AY262" s="141"/>
      <c r="AZ262" s="141"/>
      <c r="BA262" s="141"/>
      <c r="BB262" s="141"/>
      <c r="BC262" s="141"/>
      <c r="BD262" s="141"/>
      <c r="BE262" s="141"/>
      <c r="BF262" s="141"/>
      <c r="BG262" s="141"/>
      <c r="BH262" s="141"/>
      <c r="BI262" s="141"/>
      <c r="BJ262" s="141"/>
      <c r="BK262" s="141"/>
      <c r="BL262" s="141"/>
      <c r="BM262" s="141"/>
      <c r="BN262" s="141"/>
      <c r="BO262" s="141"/>
      <c r="BP262" s="141"/>
      <c r="BQ262" s="141"/>
      <c r="BR262" s="141"/>
      <c r="BS262" s="141"/>
      <c r="BT262" s="141"/>
      <c r="BU262" s="141"/>
      <c r="BV262" s="141"/>
      <c r="BW262" s="141"/>
      <c r="BX262" s="141"/>
      <c r="BY262" s="141"/>
      <c r="BZ262" s="141"/>
      <c r="CA262" s="141"/>
      <c r="CB262" s="141"/>
      <c r="CC262" s="141"/>
      <c r="CD262" s="141"/>
      <c r="CE262" s="141"/>
      <c r="CF262" s="141"/>
      <c r="CG262" s="141"/>
      <c r="CH262" s="141"/>
      <c r="CI262" s="141"/>
      <c r="CJ262" s="141"/>
      <c r="CK262" s="141"/>
      <c r="CL262" s="141"/>
      <c r="CM262" s="141"/>
      <c r="CN262" s="141"/>
      <c r="CO262" s="141"/>
      <c r="CP262" s="141"/>
      <c r="CQ262" s="141"/>
      <c r="CR262" s="141"/>
      <c r="CS262" s="141"/>
      <c r="CT262" s="141"/>
      <c r="CU262" s="141"/>
      <c r="CV262" s="141"/>
      <c r="CW262" s="141"/>
      <c r="CX262" s="141"/>
      <c r="CY262" s="141"/>
      <c r="CZ262" s="141"/>
      <c r="DA262" s="141"/>
      <c r="DB262" s="141"/>
      <c r="DC262" s="141"/>
      <c r="DD262" s="141"/>
      <c r="DE262" s="141"/>
      <c r="DF262" s="141"/>
      <c r="DG262" s="141"/>
      <c r="DH262" s="141"/>
      <c r="DI262" s="141"/>
      <c r="DJ262" s="141"/>
      <c r="DK262" s="141"/>
      <c r="DL262" s="141"/>
      <c r="DM262" s="141"/>
      <c r="DN262" s="141"/>
      <c r="DO262" s="141"/>
      <c r="DP262" s="141"/>
      <c r="DQ262" s="141"/>
      <c r="DR262" s="141"/>
      <c r="DS262" s="141"/>
      <c r="DT262" s="141"/>
      <c r="DU262" s="141"/>
      <c r="DV262" s="141"/>
      <c r="DW262" s="141"/>
      <c r="DX262" s="141"/>
    </row>
    <row r="263" spans="1:128" ht="14.5" x14ac:dyDescent="0.35"/>
    <row r="264" spans="1:128" ht="14.5" x14ac:dyDescent="0.35"/>
    <row r="265" spans="1:128" ht="14.5" x14ac:dyDescent="0.35"/>
    <row r="266" spans="1:128" ht="14.5" x14ac:dyDescent="0.35"/>
    <row r="267" spans="1:128" ht="14.5" x14ac:dyDescent="0.35"/>
    <row r="268" spans="1:128" ht="14.5" x14ac:dyDescent="0.35"/>
    <row r="269" spans="1:128" ht="14.5" x14ac:dyDescent="0.35"/>
    <row r="270" spans="1:128" ht="14.5" x14ac:dyDescent="0.35"/>
    <row r="271" spans="1:128" ht="14.5" x14ac:dyDescent="0.35"/>
    <row r="272" spans="1:128"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row r="283" ht="14.5" x14ac:dyDescent="0.35"/>
    <row r="284" ht="14.5" x14ac:dyDescent="0.35"/>
    <row r="285" ht="14.5" x14ac:dyDescent="0.35"/>
    <row r="286" ht="14.5" x14ac:dyDescent="0.35"/>
    <row r="287" ht="14.5" x14ac:dyDescent="0.35"/>
    <row r="288" ht="14.5" x14ac:dyDescent="0.35"/>
    <row r="289" ht="14.5" x14ac:dyDescent="0.35"/>
    <row r="290" ht="14.5" x14ac:dyDescent="0.35"/>
    <row r="291" ht="14.5" x14ac:dyDescent="0.35"/>
    <row r="292" ht="14.5" x14ac:dyDescent="0.35"/>
    <row r="293" ht="14.5" x14ac:dyDescent="0.35"/>
    <row r="294" ht="14.5" x14ac:dyDescent="0.35"/>
    <row r="295" ht="14.5" x14ac:dyDescent="0.35"/>
    <row r="296" ht="14.5" x14ac:dyDescent="0.35"/>
    <row r="297" ht="14.5" x14ac:dyDescent="0.35"/>
    <row r="298" ht="14.5" x14ac:dyDescent="0.35"/>
    <row r="299" ht="14.5" x14ac:dyDescent="0.35"/>
    <row r="300" ht="14.5" x14ac:dyDescent="0.35"/>
    <row r="301" ht="14.5" x14ac:dyDescent="0.35"/>
    <row r="302" ht="14.5" x14ac:dyDescent="0.35"/>
    <row r="303" ht="14.5" x14ac:dyDescent="0.35"/>
    <row r="304" ht="14.5" x14ac:dyDescent="0.35"/>
    <row r="305" ht="14.5" x14ac:dyDescent="0.35"/>
    <row r="306" ht="14.5" x14ac:dyDescent="0.35"/>
    <row r="307" ht="14.5" x14ac:dyDescent="0.35"/>
    <row r="308"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8" ht="14.5" x14ac:dyDescent="0.35"/>
    <row r="319" ht="14.5" x14ac:dyDescent="0.35"/>
    <row r="320" ht="14.5" x14ac:dyDescent="0.35"/>
    <row r="321" spans="1:128" ht="14.5" x14ac:dyDescent="0.35"/>
    <row r="322" spans="1:128" ht="14.5" x14ac:dyDescent="0.35"/>
    <row r="323" spans="1:128" ht="14.5" x14ac:dyDescent="0.35"/>
    <row r="324" spans="1:128" ht="14.5" x14ac:dyDescent="0.35"/>
    <row r="325" spans="1:128" ht="14.5" x14ac:dyDescent="0.35"/>
    <row r="326" spans="1:128" ht="14.5" x14ac:dyDescent="0.35"/>
    <row r="327" spans="1:128" ht="14.5" x14ac:dyDescent="0.35"/>
    <row r="328" spans="1:128" ht="14.5" x14ac:dyDescent="0.35"/>
    <row r="329" spans="1:128" ht="14.5" x14ac:dyDescent="0.35"/>
    <row r="330" spans="1:128" s="145" customFormat="1" ht="21" x14ac:dyDescent="0.5">
      <c r="A330" s="146" t="s">
        <v>215</v>
      </c>
      <c r="B330" s="146"/>
      <c r="C330" s="146"/>
      <c r="D330" s="146"/>
      <c r="E330" s="146"/>
      <c r="F330" s="146"/>
      <c r="G330" s="146"/>
      <c r="H330" s="146"/>
      <c r="I330" s="146"/>
      <c r="J330" s="146"/>
      <c r="K330" s="146"/>
      <c r="L330" s="146"/>
      <c r="M330" s="146"/>
      <c r="N330" s="146"/>
      <c r="O330" s="146"/>
      <c r="P330" s="146"/>
      <c r="Q330" s="146"/>
      <c r="R330" s="146"/>
      <c r="S330" s="146"/>
      <c r="T330" s="146"/>
      <c r="U330" s="146"/>
      <c r="V330" s="146"/>
      <c r="W330" s="146"/>
      <c r="X330" s="146"/>
      <c r="Y330" s="146"/>
      <c r="Z330" s="146"/>
      <c r="AD330" s="141"/>
      <c r="AE330" s="141"/>
      <c r="AF330" s="141"/>
      <c r="AG330" s="141"/>
      <c r="AH330" s="141"/>
      <c r="AI330" s="141"/>
      <c r="AJ330" s="141"/>
      <c r="AK330" s="141"/>
      <c r="AL330" s="141"/>
      <c r="AM330" s="141"/>
      <c r="AN330" s="141"/>
      <c r="AO330" s="141"/>
      <c r="AP330" s="141"/>
      <c r="AQ330" s="141"/>
      <c r="AR330" s="141"/>
      <c r="AS330" s="141"/>
      <c r="AT330" s="141"/>
      <c r="AU330" s="141"/>
      <c r="AV330" s="141"/>
      <c r="AW330" s="141"/>
      <c r="AX330" s="141"/>
      <c r="AY330" s="141"/>
      <c r="AZ330" s="141"/>
      <c r="BA330" s="141"/>
      <c r="BB330" s="141"/>
      <c r="BC330" s="141"/>
      <c r="BD330" s="141"/>
      <c r="BE330" s="141"/>
      <c r="BF330" s="141"/>
      <c r="BG330" s="141"/>
      <c r="BH330" s="141"/>
      <c r="BI330" s="141"/>
      <c r="BJ330" s="141"/>
      <c r="BK330" s="141"/>
      <c r="BL330" s="141"/>
      <c r="BM330" s="141"/>
      <c r="BN330" s="141"/>
      <c r="BO330" s="141"/>
      <c r="BP330" s="141"/>
      <c r="BQ330" s="141"/>
      <c r="BR330" s="141"/>
      <c r="BS330" s="141"/>
      <c r="BT330" s="141"/>
      <c r="BU330" s="141"/>
      <c r="BV330" s="141"/>
      <c r="BW330" s="141"/>
      <c r="BX330" s="141"/>
      <c r="BY330" s="141"/>
      <c r="BZ330" s="141"/>
      <c r="CA330" s="141"/>
      <c r="CB330" s="141"/>
      <c r="CC330" s="141"/>
      <c r="CD330" s="141"/>
      <c r="CE330" s="141"/>
      <c r="CF330" s="141"/>
      <c r="CG330" s="141"/>
      <c r="CH330" s="141"/>
      <c r="CI330" s="141"/>
      <c r="CJ330" s="141"/>
      <c r="CK330" s="141"/>
      <c r="CL330" s="141"/>
      <c r="CM330" s="141"/>
      <c r="CN330" s="141"/>
      <c r="CO330" s="141"/>
      <c r="CP330" s="141"/>
      <c r="CQ330" s="141"/>
      <c r="CR330" s="141"/>
      <c r="CS330" s="141"/>
      <c r="CT330" s="141"/>
      <c r="CU330" s="141"/>
      <c r="CV330" s="141"/>
      <c r="CW330" s="141"/>
      <c r="CX330" s="141"/>
      <c r="CY330" s="141"/>
      <c r="CZ330" s="141"/>
      <c r="DA330" s="141"/>
      <c r="DB330" s="141"/>
      <c r="DC330" s="141"/>
      <c r="DD330" s="141"/>
      <c r="DE330" s="141"/>
      <c r="DF330" s="141"/>
      <c r="DG330" s="141"/>
      <c r="DH330" s="141"/>
      <c r="DI330" s="141"/>
      <c r="DJ330" s="141"/>
      <c r="DK330" s="141"/>
      <c r="DL330" s="141"/>
      <c r="DM330" s="141"/>
      <c r="DN330" s="141"/>
      <c r="DO330" s="141"/>
      <c r="DP330" s="141"/>
      <c r="DQ330" s="141"/>
      <c r="DR330" s="141"/>
      <c r="DS330" s="141"/>
      <c r="DT330" s="141"/>
      <c r="DU330" s="141"/>
      <c r="DV330" s="141"/>
      <c r="DW330" s="141"/>
      <c r="DX330" s="141"/>
    </row>
    <row r="331" spans="1:128" s="145" customFormat="1" ht="21" x14ac:dyDescent="0.5">
      <c r="A331" s="146"/>
      <c r="B331" s="146"/>
      <c r="C331" s="146"/>
      <c r="D331" s="146"/>
      <c r="E331" s="146"/>
      <c r="F331" s="146"/>
      <c r="G331" s="146"/>
      <c r="H331" s="146"/>
      <c r="I331" s="146"/>
      <c r="J331" s="146"/>
      <c r="K331" s="146"/>
      <c r="L331" s="146"/>
      <c r="M331" s="146"/>
      <c r="N331" s="146"/>
      <c r="O331" s="146"/>
      <c r="P331" s="146"/>
      <c r="Q331" s="146"/>
      <c r="R331" s="146"/>
      <c r="S331" s="146"/>
      <c r="T331" s="146"/>
      <c r="U331" s="146"/>
      <c r="V331" s="146"/>
      <c r="W331" s="146"/>
      <c r="X331" s="146"/>
      <c r="Y331" s="146"/>
      <c r="Z331" s="146"/>
      <c r="AD331" s="141"/>
      <c r="AE331" s="141"/>
      <c r="AF331" s="141"/>
      <c r="AG331" s="141"/>
      <c r="AH331" s="141"/>
      <c r="AI331" s="141"/>
      <c r="AJ331" s="141"/>
      <c r="AK331" s="141"/>
      <c r="AL331" s="141"/>
      <c r="AM331" s="141"/>
      <c r="AN331" s="141"/>
      <c r="AO331" s="141"/>
      <c r="AP331" s="141"/>
      <c r="AQ331" s="141"/>
      <c r="AR331" s="141"/>
      <c r="AS331" s="141"/>
      <c r="AT331" s="141"/>
      <c r="AU331" s="141"/>
      <c r="AV331" s="141"/>
      <c r="AW331" s="141"/>
      <c r="AX331" s="141"/>
      <c r="AY331" s="141"/>
      <c r="AZ331" s="141"/>
      <c r="BA331" s="141"/>
      <c r="BB331" s="141"/>
      <c r="BC331" s="141"/>
      <c r="BD331" s="141"/>
      <c r="BE331" s="141"/>
      <c r="BF331" s="141"/>
      <c r="BG331" s="141"/>
      <c r="BH331" s="141"/>
      <c r="BI331" s="141"/>
      <c r="BJ331" s="141"/>
      <c r="BK331" s="141"/>
      <c r="BL331" s="141"/>
      <c r="BM331" s="141"/>
      <c r="BN331" s="141"/>
      <c r="BO331" s="141"/>
      <c r="BP331" s="141"/>
      <c r="BQ331" s="141"/>
      <c r="BR331" s="141"/>
      <c r="BS331" s="141"/>
      <c r="BT331" s="141"/>
      <c r="BU331" s="141"/>
      <c r="BV331" s="141"/>
      <c r="BW331" s="141"/>
      <c r="BX331" s="141"/>
      <c r="BY331" s="141"/>
      <c r="BZ331" s="141"/>
      <c r="CA331" s="141"/>
      <c r="CB331" s="141"/>
      <c r="CC331" s="141"/>
      <c r="CD331" s="141"/>
      <c r="CE331" s="141"/>
      <c r="CF331" s="141"/>
      <c r="CG331" s="141"/>
      <c r="CH331" s="141"/>
      <c r="CI331" s="141"/>
      <c r="CJ331" s="141"/>
      <c r="CK331" s="141"/>
      <c r="CL331" s="141"/>
      <c r="CM331" s="141"/>
      <c r="CN331" s="141"/>
      <c r="CO331" s="141"/>
      <c r="CP331" s="141"/>
      <c r="CQ331" s="141"/>
      <c r="CR331" s="141"/>
      <c r="CS331" s="141"/>
      <c r="CT331" s="141"/>
      <c r="CU331" s="141"/>
      <c r="CV331" s="141"/>
      <c r="CW331" s="141"/>
      <c r="CX331" s="141"/>
      <c r="CY331" s="141"/>
      <c r="CZ331" s="141"/>
      <c r="DA331" s="141"/>
      <c r="DB331" s="141"/>
      <c r="DC331" s="141"/>
      <c r="DD331" s="141"/>
      <c r="DE331" s="141"/>
      <c r="DF331" s="141"/>
      <c r="DG331" s="141"/>
      <c r="DH331" s="141"/>
      <c r="DI331" s="141"/>
      <c r="DJ331" s="141"/>
      <c r="DK331" s="141"/>
      <c r="DL331" s="141"/>
      <c r="DM331" s="141"/>
      <c r="DN331" s="141"/>
      <c r="DO331" s="141"/>
      <c r="DP331" s="141"/>
      <c r="DQ331" s="141"/>
      <c r="DR331" s="141"/>
      <c r="DS331" s="141"/>
      <c r="DT331" s="141"/>
      <c r="DU331" s="141"/>
      <c r="DV331" s="141"/>
      <c r="DW331" s="141"/>
      <c r="DX331" s="141"/>
    </row>
    <row r="332" spans="1:128" ht="14.5" x14ac:dyDescent="0.35"/>
    <row r="333" spans="1:128" ht="14.5" x14ac:dyDescent="0.35"/>
    <row r="334" spans="1:128" ht="14.5" x14ac:dyDescent="0.35"/>
    <row r="335" spans="1:128" ht="14.5" x14ac:dyDescent="0.35"/>
    <row r="336" spans="1:128"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5" customHeight="1" x14ac:dyDescent="0.35"/>
    <row r="352" ht="15" customHeight="1" x14ac:dyDescent="0.35"/>
    <row r="353" ht="15" customHeight="1" x14ac:dyDescent="0.35"/>
    <row r="354" ht="15" customHeight="1" x14ac:dyDescent="0.35"/>
    <row r="355" ht="15" customHeight="1" x14ac:dyDescent="0.35"/>
    <row r="356" ht="15" customHeight="1" x14ac:dyDescent="0.35"/>
    <row r="357" ht="15" customHeight="1" x14ac:dyDescent="0.35"/>
    <row r="358" ht="15" customHeight="1" x14ac:dyDescent="0.35"/>
    <row r="359" ht="15" customHeight="1" x14ac:dyDescent="0.35"/>
    <row r="360" ht="15" customHeight="1" x14ac:dyDescent="0.35"/>
    <row r="361" ht="15" customHeight="1" x14ac:dyDescent="0.35"/>
    <row r="362" ht="15" customHeight="1" x14ac:dyDescent="0.35"/>
    <row r="363" ht="15" customHeight="1" x14ac:dyDescent="0.35"/>
    <row r="364" ht="15" customHeight="1" x14ac:dyDescent="0.35"/>
    <row r="365" ht="15" customHeight="1" x14ac:dyDescent="0.35"/>
    <row r="366" ht="15" customHeight="1" x14ac:dyDescent="0.35"/>
    <row r="367" ht="15" customHeight="1" x14ac:dyDescent="0.35"/>
    <row r="368" ht="15" customHeight="1" x14ac:dyDescent="0.35"/>
    <row r="369" ht="15" customHeight="1" x14ac:dyDescent="0.35"/>
    <row r="370" ht="15" customHeight="1" x14ac:dyDescent="0.35"/>
    <row r="371" ht="15" customHeight="1" x14ac:dyDescent="0.35"/>
    <row r="372" ht="15" customHeight="1" x14ac:dyDescent="0.3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A13" workbookViewId="0">
      <selection activeCell="H45" sqref="H45"/>
    </sheetView>
  </sheetViews>
  <sheetFormatPr defaultColWidth="14.7265625" defaultRowHeight="12.5" x14ac:dyDescent="0.25"/>
  <cols>
    <col min="1" max="1" width="14.7265625" style="41" customWidth="1"/>
    <col min="2" max="256" width="14.7265625" style="41"/>
    <col min="257" max="257" width="14.7265625" style="41" customWidth="1"/>
    <col min="258" max="512" width="14.7265625" style="41"/>
    <col min="513" max="513" width="14.7265625" style="41" customWidth="1"/>
    <col min="514" max="768" width="14.7265625" style="41"/>
    <col min="769" max="769" width="14.7265625" style="41" customWidth="1"/>
    <col min="770" max="1024" width="14.7265625" style="41"/>
    <col min="1025" max="1025" width="14.7265625" style="41" customWidth="1"/>
    <col min="1026" max="1280" width="14.7265625" style="41"/>
    <col min="1281" max="1281" width="14.7265625" style="41" customWidth="1"/>
    <col min="1282" max="1536" width="14.7265625" style="41"/>
    <col min="1537" max="1537" width="14.7265625" style="41" customWidth="1"/>
    <col min="1538" max="1792" width="14.7265625" style="41"/>
    <col min="1793" max="1793" width="14.7265625" style="41" customWidth="1"/>
    <col min="1794" max="2048" width="14.7265625" style="41"/>
    <col min="2049" max="2049" width="14.7265625" style="41" customWidth="1"/>
    <col min="2050" max="2304" width="14.7265625" style="41"/>
    <col min="2305" max="2305" width="14.7265625" style="41" customWidth="1"/>
    <col min="2306" max="2560" width="14.7265625" style="41"/>
    <col min="2561" max="2561" width="14.7265625" style="41" customWidth="1"/>
    <col min="2562" max="2816" width="14.7265625" style="41"/>
    <col min="2817" max="2817" width="14.7265625" style="41" customWidth="1"/>
    <col min="2818" max="3072" width="14.7265625" style="41"/>
    <col min="3073" max="3073" width="14.7265625" style="41" customWidth="1"/>
    <col min="3074" max="3328" width="14.7265625" style="41"/>
    <col min="3329" max="3329" width="14.7265625" style="41" customWidth="1"/>
    <col min="3330" max="3584" width="14.7265625" style="41"/>
    <col min="3585" max="3585" width="14.7265625" style="41" customWidth="1"/>
    <col min="3586" max="3840" width="14.7265625" style="41"/>
    <col min="3841" max="3841" width="14.7265625" style="41" customWidth="1"/>
    <col min="3842" max="4096" width="14.7265625" style="41"/>
    <col min="4097" max="4097" width="14.7265625" style="41" customWidth="1"/>
    <col min="4098" max="4352" width="14.7265625" style="41"/>
    <col min="4353" max="4353" width="14.7265625" style="41" customWidth="1"/>
    <col min="4354" max="4608" width="14.7265625" style="41"/>
    <col min="4609" max="4609" width="14.7265625" style="41" customWidth="1"/>
    <col min="4610" max="4864" width="14.7265625" style="41"/>
    <col min="4865" max="4865" width="14.7265625" style="41" customWidth="1"/>
    <col min="4866" max="5120" width="14.7265625" style="41"/>
    <col min="5121" max="5121" width="14.7265625" style="41" customWidth="1"/>
    <col min="5122" max="5376" width="14.7265625" style="41"/>
    <col min="5377" max="5377" width="14.7265625" style="41" customWidth="1"/>
    <col min="5378" max="5632" width="14.7265625" style="41"/>
    <col min="5633" max="5633" width="14.7265625" style="41" customWidth="1"/>
    <col min="5634" max="5888" width="14.7265625" style="41"/>
    <col min="5889" max="5889" width="14.7265625" style="41" customWidth="1"/>
    <col min="5890" max="6144" width="14.7265625" style="41"/>
    <col min="6145" max="6145" width="14.7265625" style="41" customWidth="1"/>
    <col min="6146" max="6400" width="14.7265625" style="41"/>
    <col min="6401" max="6401" width="14.7265625" style="41" customWidth="1"/>
    <col min="6402" max="6656" width="14.7265625" style="41"/>
    <col min="6657" max="6657" width="14.7265625" style="41" customWidth="1"/>
    <col min="6658" max="6912" width="14.7265625" style="41"/>
    <col min="6913" max="6913" width="14.7265625" style="41" customWidth="1"/>
    <col min="6914" max="7168" width="14.7265625" style="41"/>
    <col min="7169" max="7169" width="14.7265625" style="41" customWidth="1"/>
    <col min="7170" max="7424" width="14.7265625" style="41"/>
    <col min="7425" max="7425" width="14.7265625" style="41" customWidth="1"/>
    <col min="7426" max="7680" width="14.7265625" style="41"/>
    <col min="7681" max="7681" width="14.7265625" style="41" customWidth="1"/>
    <col min="7682" max="7936" width="14.7265625" style="41"/>
    <col min="7937" max="7937" width="14.7265625" style="41" customWidth="1"/>
    <col min="7938" max="8192" width="14.7265625" style="41"/>
    <col min="8193" max="8193" width="14.7265625" style="41" customWidth="1"/>
    <col min="8194" max="8448" width="14.7265625" style="41"/>
    <col min="8449" max="8449" width="14.7265625" style="41" customWidth="1"/>
    <col min="8450" max="8704" width="14.7265625" style="41"/>
    <col min="8705" max="8705" width="14.7265625" style="41" customWidth="1"/>
    <col min="8706" max="8960" width="14.7265625" style="41"/>
    <col min="8961" max="8961" width="14.7265625" style="41" customWidth="1"/>
    <col min="8962" max="9216" width="14.7265625" style="41"/>
    <col min="9217" max="9217" width="14.7265625" style="41" customWidth="1"/>
    <col min="9218" max="9472" width="14.7265625" style="41"/>
    <col min="9473" max="9473" width="14.7265625" style="41" customWidth="1"/>
    <col min="9474" max="9728" width="14.7265625" style="41"/>
    <col min="9729" max="9729" width="14.7265625" style="41" customWidth="1"/>
    <col min="9730" max="9984" width="14.7265625" style="41"/>
    <col min="9985" max="9985" width="14.7265625" style="41" customWidth="1"/>
    <col min="9986" max="10240" width="14.7265625" style="41"/>
    <col min="10241" max="10241" width="14.7265625" style="41" customWidth="1"/>
    <col min="10242" max="10496" width="14.7265625" style="41"/>
    <col min="10497" max="10497" width="14.7265625" style="41" customWidth="1"/>
    <col min="10498" max="10752" width="14.7265625" style="41"/>
    <col min="10753" max="10753" width="14.7265625" style="41" customWidth="1"/>
    <col min="10754" max="11008" width="14.7265625" style="41"/>
    <col min="11009" max="11009" width="14.7265625" style="41" customWidth="1"/>
    <col min="11010" max="11264" width="14.7265625" style="41"/>
    <col min="11265" max="11265" width="14.7265625" style="41" customWidth="1"/>
    <col min="11266" max="11520" width="14.7265625" style="41"/>
    <col min="11521" max="11521" width="14.7265625" style="41" customWidth="1"/>
    <col min="11522" max="11776" width="14.7265625" style="41"/>
    <col min="11777" max="11777" width="14.7265625" style="41" customWidth="1"/>
    <col min="11778" max="12032" width="14.7265625" style="41"/>
    <col min="12033" max="12033" width="14.7265625" style="41" customWidth="1"/>
    <col min="12034" max="12288" width="14.7265625" style="41"/>
    <col min="12289" max="12289" width="14.7265625" style="41" customWidth="1"/>
    <col min="12290" max="12544" width="14.7265625" style="41"/>
    <col min="12545" max="12545" width="14.7265625" style="41" customWidth="1"/>
    <col min="12546" max="12800" width="14.7265625" style="41"/>
    <col min="12801" max="12801" width="14.7265625" style="41" customWidth="1"/>
    <col min="12802" max="13056" width="14.7265625" style="41"/>
    <col min="13057" max="13057" width="14.7265625" style="41" customWidth="1"/>
    <col min="13058" max="13312" width="14.7265625" style="41"/>
    <col min="13313" max="13313" width="14.7265625" style="41" customWidth="1"/>
    <col min="13314" max="13568" width="14.7265625" style="41"/>
    <col min="13569" max="13569" width="14.7265625" style="41" customWidth="1"/>
    <col min="13570" max="13824" width="14.7265625" style="41"/>
    <col min="13825" max="13825" width="14.7265625" style="41" customWidth="1"/>
    <col min="13826" max="14080" width="14.7265625" style="41"/>
    <col min="14081" max="14081" width="14.7265625" style="41" customWidth="1"/>
    <col min="14082" max="14336" width="14.7265625" style="41"/>
    <col min="14337" max="14337" width="14.7265625" style="41" customWidth="1"/>
    <col min="14338" max="14592" width="14.7265625" style="41"/>
    <col min="14593" max="14593" width="14.7265625" style="41" customWidth="1"/>
    <col min="14594" max="14848" width="14.7265625" style="41"/>
    <col min="14849" max="14849" width="14.7265625" style="41" customWidth="1"/>
    <col min="14850" max="15104" width="14.7265625" style="41"/>
    <col min="15105" max="15105" width="14.7265625" style="41" customWidth="1"/>
    <col min="15106" max="15360" width="14.7265625" style="41"/>
    <col min="15361" max="15361" width="14.7265625" style="41" customWidth="1"/>
    <col min="15362" max="15616" width="14.7265625" style="41"/>
    <col min="15617" max="15617" width="14.7265625" style="41" customWidth="1"/>
    <col min="15618" max="15872" width="14.7265625" style="41"/>
    <col min="15873" max="15873" width="14.7265625" style="41" customWidth="1"/>
    <col min="15874" max="16128" width="14.7265625" style="41"/>
    <col min="16129" max="16129" width="14.7265625" style="41" customWidth="1"/>
    <col min="16130" max="16384" width="14.7265625" style="41"/>
  </cols>
  <sheetData>
    <row r="1" spans="1:1233" s="15" customFormat="1" ht="17.5" x14ac:dyDescent="0.35">
      <c r="A1" s="14" t="s">
        <v>62</v>
      </c>
    </row>
    <row r="2" spans="1:1233" s="18" customFormat="1" ht="25" customHeight="1" x14ac:dyDescent="0.35">
      <c r="A2" s="16"/>
      <c r="B2" s="17" t="s">
        <v>63</v>
      </c>
      <c r="D2" s="19"/>
      <c r="E2" s="20"/>
      <c r="F2" s="20"/>
    </row>
    <row r="3" spans="1:1233" s="22" customFormat="1" x14ac:dyDescent="0.25">
      <c r="A3" s="21" t="s">
        <v>71</v>
      </c>
      <c r="E3" s="23"/>
    </row>
    <row r="4" spans="1:1233" s="22" customFormat="1" ht="11.5" x14ac:dyDescent="0.25">
      <c r="A4" s="21" t="s">
        <v>64</v>
      </c>
      <c r="B4" s="24" t="s">
        <v>72</v>
      </c>
    </row>
    <row r="5" spans="1:1233" s="22" customFormat="1" ht="11.5" x14ac:dyDescent="0.25">
      <c r="A5" s="21" t="s">
        <v>65</v>
      </c>
      <c r="B5" s="24" t="s">
        <v>147</v>
      </c>
    </row>
    <row r="6" spans="1:1233" s="22" customFormat="1" ht="11.5" x14ac:dyDescent="0.25">
      <c r="A6" s="21" t="s">
        <v>88</v>
      </c>
      <c r="B6" s="24" t="s">
        <v>89</v>
      </c>
      <c r="G6" s="25"/>
    </row>
    <row r="7" spans="1:1233" s="27" customFormat="1" ht="18" x14ac:dyDescent="0.2">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1233" s="29" customFormat="1" ht="11.5" x14ac:dyDescent="0.2">
      <c r="A8" s="28"/>
    </row>
    <row r="9" spans="1:1233" s="30" customFormat="1" ht="13.5" x14ac:dyDescent="0.3"/>
    <row r="10" spans="1:1233" s="18" customFormat="1" ht="25" customHeight="1" x14ac:dyDescent="0.25">
      <c r="A10" s="31"/>
      <c r="B10" s="17" t="s">
        <v>67</v>
      </c>
      <c r="D10" s="19"/>
      <c r="E10" s="20"/>
      <c r="F10" s="20"/>
    </row>
    <row r="11" spans="1:1233" s="34" customFormat="1" ht="12" x14ac:dyDescent="0.35">
      <c r="A11" s="32"/>
      <c r="B11" s="33"/>
    </row>
    <row r="12" spans="1:1233" s="83" customFormat="1" ht="13" x14ac:dyDescent="0.3">
      <c r="A12" s="84" t="s">
        <v>148</v>
      </c>
      <c r="B12" s="84"/>
      <c r="C12" s="84" t="s">
        <v>51</v>
      </c>
      <c r="D12" s="84" t="s">
        <v>149</v>
      </c>
      <c r="E12" s="85" t="s">
        <v>150</v>
      </c>
      <c r="F12" s="89">
        <v>42736</v>
      </c>
      <c r="G12" s="89">
        <v>42767</v>
      </c>
      <c r="H12" s="89">
        <v>42795</v>
      </c>
      <c r="I12" s="89">
        <v>42826</v>
      </c>
      <c r="J12" s="89">
        <v>42856</v>
      </c>
      <c r="K12" s="89">
        <v>42887</v>
      </c>
      <c r="L12" s="89">
        <v>42917</v>
      </c>
      <c r="M12" s="89">
        <v>42948</v>
      </c>
      <c r="N12" s="89">
        <v>42979</v>
      </c>
      <c r="O12" s="89">
        <v>43009</v>
      </c>
      <c r="P12" s="89">
        <v>43040</v>
      </c>
      <c r="Q12" s="89">
        <v>43070</v>
      </c>
      <c r="R12" s="89">
        <v>43101</v>
      </c>
      <c r="S12" s="89">
        <v>43132</v>
      </c>
      <c r="T12" s="89">
        <v>43160</v>
      </c>
      <c r="U12" s="89">
        <v>43191</v>
      </c>
      <c r="V12" s="89">
        <v>43221</v>
      </c>
      <c r="W12" s="89">
        <v>43252</v>
      </c>
      <c r="X12" s="89">
        <v>43282</v>
      </c>
      <c r="Y12" s="89">
        <v>43313</v>
      </c>
      <c r="Z12" s="89">
        <v>43344</v>
      </c>
      <c r="AA12" s="89">
        <v>43374</v>
      </c>
      <c r="AB12" s="89">
        <v>43405</v>
      </c>
      <c r="AC12" s="89">
        <v>43435</v>
      </c>
      <c r="AD12" s="89">
        <v>43466</v>
      </c>
      <c r="AE12" s="89">
        <v>43497</v>
      </c>
      <c r="AF12" s="89">
        <v>43525</v>
      </c>
      <c r="AG12" s="89">
        <v>43556</v>
      </c>
      <c r="AH12" s="89">
        <v>43586</v>
      </c>
      <c r="AI12" s="89">
        <v>43617</v>
      </c>
      <c r="AJ12" s="89">
        <v>43647</v>
      </c>
      <c r="AK12" s="89">
        <v>43678</v>
      </c>
      <c r="AL12" s="89">
        <v>43709</v>
      </c>
      <c r="AM12" s="89">
        <v>43739</v>
      </c>
      <c r="AN12" s="89">
        <v>43770</v>
      </c>
      <c r="AO12" s="89">
        <v>43800</v>
      </c>
      <c r="AP12" s="89">
        <v>43831</v>
      </c>
      <c r="AQ12" s="89">
        <v>43862</v>
      </c>
      <c r="AR12" s="89">
        <v>43891</v>
      </c>
      <c r="AS12" s="89">
        <v>43922</v>
      </c>
      <c r="AT12" s="89">
        <v>43952</v>
      </c>
      <c r="AU12" s="89">
        <v>43983</v>
      </c>
      <c r="AV12" s="89">
        <v>44013</v>
      </c>
      <c r="AW12" s="89">
        <v>44044</v>
      </c>
      <c r="AX12" s="89">
        <v>44075</v>
      </c>
      <c r="AY12" s="89">
        <v>44105</v>
      </c>
      <c r="AZ12" s="89">
        <v>44136</v>
      </c>
      <c r="BA12" s="89">
        <v>44166</v>
      </c>
      <c r="BB12" s="89">
        <v>44197</v>
      </c>
      <c r="BC12" s="89">
        <v>44228</v>
      </c>
      <c r="BD12" s="89">
        <v>44256</v>
      </c>
      <c r="BE12" s="89">
        <v>44287</v>
      </c>
      <c r="BF12" s="89">
        <v>44317</v>
      </c>
      <c r="BG12" s="89">
        <v>44348</v>
      </c>
      <c r="BH12" s="89">
        <v>44378</v>
      </c>
      <c r="BI12" s="89">
        <v>44409</v>
      </c>
      <c r="BJ12" s="89">
        <v>44440</v>
      </c>
      <c r="BK12" s="89">
        <v>44470</v>
      </c>
      <c r="BL12" s="89">
        <v>44501</v>
      </c>
      <c r="BM12" s="89">
        <v>44531</v>
      </c>
      <c r="BN12" s="89">
        <v>44562</v>
      </c>
      <c r="BO12" s="89">
        <v>44593</v>
      </c>
      <c r="BP12" s="89">
        <v>44621</v>
      </c>
      <c r="BQ12" s="89">
        <v>44652</v>
      </c>
      <c r="BR12" s="89">
        <v>44682</v>
      </c>
      <c r="BS12" s="89">
        <v>44713</v>
      </c>
      <c r="BT12" s="89">
        <v>44743</v>
      </c>
      <c r="BU12" s="89">
        <v>44774</v>
      </c>
      <c r="BV12" s="89">
        <v>44805</v>
      </c>
      <c r="BW12" s="89">
        <v>44835</v>
      </c>
      <c r="BX12" s="89">
        <v>44866</v>
      </c>
      <c r="BY12" s="89">
        <v>44896</v>
      </c>
      <c r="BZ12" s="89">
        <v>44927</v>
      </c>
      <c r="CA12" s="89">
        <v>44958</v>
      </c>
      <c r="CB12" s="89">
        <v>44986</v>
      </c>
      <c r="CC12" s="89">
        <v>45017</v>
      </c>
      <c r="CD12" s="89">
        <v>45047</v>
      </c>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c r="IR12" s="89"/>
      <c r="IS12" s="89"/>
      <c r="IT12" s="89"/>
      <c r="IU12" s="89"/>
      <c r="IV12" s="89"/>
      <c r="IW12" s="89"/>
      <c r="IX12" s="89"/>
      <c r="IY12" s="89"/>
      <c r="IZ12" s="89"/>
      <c r="JA12" s="89"/>
      <c r="JB12" s="89"/>
      <c r="JC12" s="89"/>
      <c r="JD12" s="89"/>
      <c r="JE12" s="89"/>
      <c r="JF12" s="89"/>
      <c r="JG12" s="89"/>
      <c r="JH12" s="89"/>
      <c r="JI12" s="89"/>
      <c r="JJ12" s="89"/>
      <c r="JK12" s="89"/>
      <c r="JL12" s="89"/>
      <c r="JM12" s="89"/>
      <c r="JN12" s="89"/>
      <c r="JO12" s="89"/>
      <c r="JP12" s="89"/>
      <c r="JQ12" s="89"/>
      <c r="JR12" s="89"/>
      <c r="JS12" s="89"/>
      <c r="JT12" s="89"/>
      <c r="JU12" s="89"/>
      <c r="JV12" s="89"/>
      <c r="JW12" s="89"/>
      <c r="JX12" s="89"/>
      <c r="JY12" s="89"/>
      <c r="JZ12" s="89"/>
      <c r="KA12" s="89"/>
      <c r="KB12" s="89"/>
      <c r="KC12" s="89"/>
      <c r="KD12" s="89"/>
      <c r="KE12" s="89"/>
      <c r="KF12" s="89"/>
      <c r="KG12" s="89"/>
      <c r="KH12" s="89"/>
      <c r="KI12" s="89"/>
      <c r="KJ12" s="89"/>
      <c r="KK12" s="89"/>
      <c r="KL12" s="89"/>
      <c r="KM12" s="89"/>
      <c r="KN12" s="89"/>
      <c r="KO12" s="89"/>
      <c r="KP12" s="89"/>
      <c r="KQ12" s="89"/>
      <c r="KR12" s="89"/>
      <c r="KS12" s="89"/>
      <c r="KT12" s="89"/>
      <c r="KU12" s="89"/>
      <c r="KV12" s="89"/>
      <c r="KW12" s="89"/>
      <c r="KX12" s="89"/>
      <c r="KY12" s="89"/>
      <c r="KZ12" s="89"/>
      <c r="LA12" s="89"/>
      <c r="LB12" s="89"/>
      <c r="LC12" s="89"/>
      <c r="LD12" s="89"/>
      <c r="LE12" s="89"/>
      <c r="LF12" s="89"/>
      <c r="LG12" s="89"/>
      <c r="LH12" s="89"/>
      <c r="LI12" s="89"/>
      <c r="LJ12" s="89"/>
      <c r="LK12" s="89"/>
      <c r="LL12" s="89"/>
      <c r="LM12" s="89"/>
      <c r="LN12" s="89"/>
      <c r="LO12" s="89"/>
      <c r="LP12" s="89"/>
      <c r="LQ12" s="89"/>
      <c r="LR12" s="89"/>
      <c r="LS12" s="89"/>
      <c r="LT12" s="89"/>
      <c r="LU12" s="89"/>
      <c r="LV12" s="89"/>
      <c r="LW12" s="89"/>
      <c r="LX12" s="89"/>
      <c r="LY12" s="89"/>
      <c r="LZ12" s="89"/>
      <c r="MA12" s="89"/>
      <c r="MB12" s="89"/>
      <c r="MC12" s="89"/>
      <c r="MD12" s="89"/>
      <c r="ME12" s="89"/>
      <c r="MF12" s="89"/>
      <c r="MG12" s="89"/>
      <c r="MH12" s="89"/>
      <c r="MI12" s="89"/>
      <c r="MJ12" s="89"/>
      <c r="MK12" s="89"/>
      <c r="ML12" s="89"/>
      <c r="MM12" s="89"/>
      <c r="MN12" s="89"/>
      <c r="MO12" s="89"/>
      <c r="MP12" s="89"/>
      <c r="MQ12" s="89"/>
      <c r="MR12" s="89"/>
      <c r="MS12" s="89"/>
      <c r="MT12" s="89"/>
      <c r="MU12" s="89"/>
      <c r="MV12" s="89"/>
      <c r="MW12" s="89"/>
      <c r="MX12" s="89"/>
      <c r="MY12" s="89"/>
      <c r="MZ12" s="89"/>
      <c r="NA12" s="89"/>
      <c r="NB12" s="89"/>
      <c r="NC12" s="89"/>
      <c r="ND12" s="89"/>
      <c r="NE12" s="89"/>
      <c r="NF12" s="89"/>
      <c r="NG12" s="89"/>
      <c r="NH12" s="89"/>
      <c r="NI12" s="89"/>
      <c r="NJ12" s="89"/>
      <c r="NK12" s="89"/>
      <c r="NL12" s="89"/>
      <c r="NM12" s="89"/>
      <c r="NN12" s="89"/>
      <c r="NO12" s="89"/>
      <c r="NP12" s="89"/>
      <c r="NQ12" s="89"/>
      <c r="NR12" s="89"/>
      <c r="NS12" s="89"/>
      <c r="NT12" s="89"/>
      <c r="NU12" s="89"/>
      <c r="NV12" s="89"/>
      <c r="NW12" s="89"/>
      <c r="NX12" s="89"/>
      <c r="NY12" s="89"/>
      <c r="NZ12" s="89"/>
      <c r="OA12" s="89"/>
      <c r="OB12" s="89"/>
      <c r="OC12" s="89"/>
      <c r="OD12" s="89"/>
      <c r="OE12" s="89"/>
      <c r="OF12" s="89"/>
      <c r="OG12" s="89"/>
      <c r="OH12" s="89"/>
      <c r="OI12" s="89"/>
      <c r="OJ12" s="89"/>
      <c r="OK12" s="89"/>
      <c r="OL12" s="89"/>
      <c r="OM12" s="89"/>
      <c r="ON12" s="89"/>
      <c r="OO12" s="89"/>
      <c r="OP12" s="89"/>
      <c r="OQ12" s="89"/>
      <c r="OR12" s="89"/>
      <c r="OS12" s="89"/>
      <c r="OT12" s="89"/>
      <c r="OU12" s="89"/>
      <c r="OV12" s="89"/>
      <c r="OW12" s="89"/>
      <c r="OX12" s="89"/>
      <c r="OY12" s="89"/>
      <c r="OZ12" s="89"/>
      <c r="PA12" s="89"/>
      <c r="PB12" s="89"/>
      <c r="PC12" s="89"/>
      <c r="PD12" s="89"/>
      <c r="PE12" s="89"/>
      <c r="PF12" s="89"/>
      <c r="PG12" s="89"/>
      <c r="PH12" s="89"/>
      <c r="PI12" s="89"/>
      <c r="PJ12" s="89"/>
      <c r="PK12" s="89"/>
      <c r="PL12" s="89"/>
      <c r="PM12" s="89"/>
      <c r="PN12" s="89"/>
      <c r="PO12" s="89"/>
      <c r="PP12" s="89"/>
      <c r="PQ12" s="89"/>
      <c r="PR12" s="89"/>
      <c r="PS12" s="89"/>
      <c r="PT12" s="89"/>
      <c r="PU12" s="89"/>
      <c r="PV12" s="89"/>
      <c r="PW12" s="89"/>
      <c r="PX12" s="89"/>
      <c r="PY12" s="89"/>
      <c r="PZ12" s="89"/>
      <c r="QA12" s="89"/>
      <c r="QB12" s="89"/>
      <c r="QC12" s="89"/>
      <c r="QD12" s="89"/>
      <c r="QE12" s="89"/>
      <c r="QF12" s="89"/>
      <c r="QG12" s="89"/>
      <c r="QH12" s="89"/>
      <c r="QI12" s="89"/>
      <c r="QJ12" s="89"/>
      <c r="QK12" s="89"/>
      <c r="QL12" s="89"/>
      <c r="QM12" s="89"/>
      <c r="QN12" s="89"/>
      <c r="QO12" s="89"/>
      <c r="QP12" s="89"/>
      <c r="QQ12" s="89"/>
      <c r="QR12" s="89"/>
      <c r="QS12" s="89"/>
      <c r="QT12" s="89"/>
      <c r="QU12" s="89"/>
      <c r="QV12" s="89"/>
      <c r="QW12" s="89"/>
      <c r="QX12" s="89"/>
      <c r="QY12" s="89"/>
      <c r="QZ12" s="89"/>
      <c r="RA12" s="89"/>
      <c r="RB12" s="89"/>
      <c r="RC12" s="89"/>
      <c r="RD12" s="89"/>
      <c r="RE12" s="89"/>
      <c r="RF12" s="89"/>
      <c r="RG12" s="89"/>
      <c r="RH12" s="89"/>
      <c r="RI12" s="89"/>
      <c r="RJ12" s="89"/>
      <c r="RK12" s="89"/>
      <c r="RL12" s="89"/>
      <c r="RM12" s="89"/>
      <c r="RN12" s="89"/>
      <c r="RO12" s="89"/>
      <c r="RP12" s="89"/>
      <c r="RQ12" s="89"/>
      <c r="RR12" s="89"/>
      <c r="RS12" s="89"/>
      <c r="RT12" s="89"/>
      <c r="RU12" s="89"/>
      <c r="RV12" s="89"/>
      <c r="RW12" s="89"/>
      <c r="RX12" s="89"/>
      <c r="RY12" s="89"/>
      <c r="RZ12" s="89"/>
      <c r="SA12" s="89"/>
      <c r="SB12" s="89"/>
      <c r="SC12" s="89"/>
      <c r="SD12" s="89"/>
      <c r="SE12" s="89"/>
      <c r="SF12" s="89"/>
      <c r="SG12" s="89"/>
      <c r="SH12" s="89"/>
      <c r="SI12" s="89"/>
      <c r="SJ12" s="89"/>
      <c r="SK12" s="89"/>
      <c r="SL12" s="89"/>
      <c r="SM12" s="89"/>
      <c r="SN12" s="89"/>
      <c r="SO12" s="89"/>
      <c r="SP12" s="89"/>
      <c r="SQ12" s="89"/>
      <c r="SR12" s="89"/>
      <c r="SS12" s="89"/>
      <c r="ST12" s="89"/>
      <c r="SU12" s="89"/>
      <c r="SV12" s="89"/>
      <c r="SW12" s="89"/>
      <c r="SX12" s="89"/>
      <c r="SY12" s="89"/>
      <c r="SZ12" s="89"/>
      <c r="TA12" s="89"/>
      <c r="TB12" s="89"/>
      <c r="TC12" s="89"/>
      <c r="TD12" s="89"/>
      <c r="TE12" s="89"/>
      <c r="TF12" s="89"/>
      <c r="TG12" s="89"/>
      <c r="TH12" s="89"/>
      <c r="TI12" s="89"/>
      <c r="TJ12" s="89"/>
      <c r="TK12" s="89"/>
      <c r="TL12" s="89"/>
      <c r="TM12" s="89"/>
      <c r="TN12" s="89"/>
      <c r="TO12" s="89"/>
      <c r="TP12" s="89"/>
      <c r="TQ12" s="89"/>
      <c r="TR12" s="89"/>
      <c r="TS12" s="89"/>
      <c r="TT12" s="89"/>
      <c r="TU12" s="89"/>
      <c r="TV12" s="89"/>
      <c r="TW12" s="89"/>
      <c r="TX12" s="89"/>
      <c r="TY12" s="89"/>
      <c r="TZ12" s="89"/>
      <c r="UA12" s="89"/>
      <c r="UB12" s="89"/>
      <c r="UC12" s="89"/>
      <c r="UD12" s="89"/>
      <c r="UE12" s="89"/>
      <c r="UF12" s="89"/>
      <c r="UG12" s="89"/>
      <c r="UH12" s="89"/>
      <c r="UI12" s="89"/>
      <c r="UJ12" s="89"/>
      <c r="UK12" s="89"/>
      <c r="UL12" s="89"/>
      <c r="UM12" s="89"/>
      <c r="UN12" s="89"/>
      <c r="UO12" s="89"/>
      <c r="UP12" s="89"/>
      <c r="UQ12" s="89"/>
      <c r="UR12" s="89"/>
      <c r="US12" s="89"/>
      <c r="UT12" s="89"/>
      <c r="UU12" s="89"/>
      <c r="UV12" s="89"/>
      <c r="UW12" s="89"/>
      <c r="UX12" s="89"/>
      <c r="UY12" s="89"/>
      <c r="UZ12" s="89"/>
      <c r="VA12" s="89"/>
      <c r="VB12" s="89"/>
      <c r="VC12" s="89"/>
      <c r="VD12" s="89"/>
      <c r="VE12" s="89"/>
      <c r="VF12" s="89"/>
      <c r="VG12" s="89"/>
      <c r="VH12" s="89"/>
      <c r="VI12" s="89"/>
      <c r="VJ12" s="89"/>
      <c r="VK12" s="89"/>
      <c r="VL12" s="89"/>
      <c r="VM12" s="89"/>
      <c r="VN12" s="89"/>
      <c r="VO12" s="89"/>
      <c r="VP12" s="89"/>
      <c r="VQ12" s="89"/>
      <c r="VR12" s="89"/>
      <c r="VS12" s="89"/>
      <c r="VT12" s="89"/>
      <c r="VU12" s="89"/>
      <c r="VV12" s="89"/>
      <c r="VW12" s="89"/>
      <c r="VX12" s="89"/>
      <c r="VY12" s="89"/>
      <c r="VZ12" s="89"/>
      <c r="WA12" s="89"/>
      <c r="WB12" s="89"/>
      <c r="WC12" s="89"/>
      <c r="WD12" s="89"/>
      <c r="WE12" s="89"/>
      <c r="WF12" s="89"/>
      <c r="WG12" s="89"/>
      <c r="WH12" s="89"/>
      <c r="WI12" s="89"/>
      <c r="WJ12" s="89"/>
      <c r="WK12" s="89"/>
      <c r="WL12" s="89"/>
      <c r="WM12" s="89"/>
      <c r="WN12" s="89"/>
      <c r="WO12" s="89"/>
      <c r="WP12" s="89"/>
      <c r="WQ12" s="89"/>
      <c r="WR12" s="89"/>
      <c r="WS12" s="89"/>
      <c r="WT12" s="89"/>
      <c r="WU12" s="89"/>
      <c r="WV12" s="89"/>
      <c r="WW12" s="89"/>
      <c r="WX12" s="89"/>
      <c r="WY12" s="89"/>
      <c r="WZ12" s="89"/>
      <c r="XA12" s="89"/>
      <c r="XB12" s="89"/>
      <c r="XC12" s="89"/>
      <c r="XD12" s="89"/>
      <c r="XE12" s="89"/>
      <c r="XF12" s="89"/>
      <c r="XG12" s="89"/>
      <c r="XH12" s="89"/>
      <c r="XI12" s="89"/>
      <c r="XJ12" s="89"/>
      <c r="XK12" s="89"/>
      <c r="XL12" s="89"/>
      <c r="XM12" s="89"/>
      <c r="XN12" s="89"/>
      <c r="XO12" s="89"/>
      <c r="XP12" s="89"/>
      <c r="XQ12" s="89"/>
      <c r="XR12" s="89"/>
      <c r="XS12" s="89"/>
      <c r="XT12" s="89"/>
      <c r="XU12" s="89"/>
      <c r="XV12" s="89"/>
      <c r="XW12" s="89"/>
      <c r="XX12" s="89"/>
      <c r="XY12" s="89"/>
      <c r="XZ12" s="89"/>
      <c r="YA12" s="89"/>
      <c r="YB12" s="89"/>
      <c r="YC12" s="89"/>
      <c r="YD12" s="89"/>
      <c r="YE12" s="89"/>
      <c r="YF12" s="89"/>
      <c r="YG12" s="89"/>
      <c r="YH12" s="89"/>
      <c r="YI12" s="89"/>
      <c r="YJ12" s="89"/>
      <c r="YK12" s="89"/>
      <c r="YL12" s="89"/>
      <c r="YM12" s="89"/>
      <c r="YN12" s="89"/>
      <c r="YO12" s="89"/>
      <c r="YP12" s="89"/>
      <c r="YQ12" s="89"/>
      <c r="YR12" s="89"/>
      <c r="YS12" s="89"/>
      <c r="YT12" s="89"/>
      <c r="YU12" s="89"/>
      <c r="YV12" s="89"/>
      <c r="YW12" s="89"/>
      <c r="YX12" s="89"/>
      <c r="YY12" s="89"/>
      <c r="YZ12" s="89"/>
      <c r="ZA12" s="89"/>
      <c r="ZB12" s="89"/>
      <c r="ZC12" s="89"/>
      <c r="ZD12" s="89"/>
      <c r="ZE12" s="89"/>
      <c r="ZF12" s="89"/>
      <c r="ZG12" s="89"/>
      <c r="ZH12" s="89"/>
      <c r="ZI12" s="89"/>
      <c r="ZJ12" s="89"/>
      <c r="ZK12" s="89"/>
      <c r="ZL12" s="89"/>
      <c r="ZM12" s="89"/>
      <c r="ZN12" s="89"/>
      <c r="ZO12" s="89"/>
      <c r="ZP12" s="89"/>
      <c r="ZQ12" s="89"/>
      <c r="ZR12" s="89"/>
      <c r="ZS12" s="89"/>
      <c r="ZT12" s="89"/>
      <c r="ZU12" s="89"/>
      <c r="ZV12" s="89"/>
      <c r="ZW12" s="89"/>
      <c r="ZX12" s="89"/>
      <c r="ZY12" s="89"/>
      <c r="ZZ12" s="89"/>
      <c r="AAA12" s="89"/>
      <c r="AAB12" s="89"/>
      <c r="AAC12" s="89"/>
      <c r="AAD12" s="89"/>
      <c r="AAE12" s="89"/>
      <c r="AAF12" s="89"/>
      <c r="AAG12" s="89"/>
      <c r="AAH12" s="89"/>
      <c r="AAI12" s="89"/>
      <c r="AAJ12" s="89"/>
      <c r="AAK12" s="89"/>
      <c r="AAL12" s="89"/>
      <c r="AAM12" s="89"/>
      <c r="AAN12" s="89"/>
      <c r="AAO12" s="89"/>
      <c r="AAP12" s="89"/>
      <c r="AAQ12" s="89"/>
      <c r="AAR12" s="89"/>
      <c r="AAS12" s="89"/>
      <c r="AAT12" s="89"/>
      <c r="AAU12" s="89"/>
      <c r="AAV12" s="89"/>
      <c r="AAW12" s="89"/>
      <c r="AAX12" s="89"/>
      <c r="AAY12" s="89"/>
      <c r="AAZ12" s="89"/>
      <c r="ABA12" s="89"/>
      <c r="ABB12" s="89"/>
      <c r="ABC12" s="89"/>
      <c r="ABD12" s="89"/>
      <c r="ABE12" s="89"/>
      <c r="ABF12" s="89"/>
      <c r="ABG12" s="89"/>
      <c r="ABH12" s="89"/>
      <c r="ABI12" s="89"/>
      <c r="ABJ12" s="89"/>
      <c r="ABK12" s="89"/>
      <c r="ABL12" s="89"/>
      <c r="ABM12" s="89"/>
      <c r="ABN12" s="89"/>
      <c r="ABO12" s="89"/>
      <c r="ABP12" s="89"/>
      <c r="ABQ12" s="89"/>
      <c r="ABR12" s="89"/>
      <c r="ABS12" s="89"/>
      <c r="ABT12" s="89"/>
      <c r="ABU12" s="89"/>
      <c r="ABV12" s="89"/>
      <c r="ABW12" s="89"/>
      <c r="ABX12" s="89"/>
      <c r="ABY12" s="89"/>
      <c r="ABZ12" s="89"/>
      <c r="ACA12" s="89"/>
      <c r="ACB12" s="89"/>
      <c r="ACC12" s="89"/>
      <c r="ACD12" s="89"/>
      <c r="ACE12" s="89"/>
      <c r="ACF12" s="89"/>
      <c r="ACG12" s="89"/>
      <c r="ACH12" s="89"/>
      <c r="ACI12" s="89"/>
      <c r="ACJ12" s="89"/>
      <c r="ACK12" s="89"/>
      <c r="ACL12" s="89"/>
      <c r="ACM12" s="89"/>
      <c r="ACN12" s="89"/>
      <c r="ACO12" s="89"/>
      <c r="ACP12" s="89"/>
      <c r="ACQ12" s="89"/>
      <c r="ACR12" s="89"/>
      <c r="ACS12" s="89"/>
      <c r="ACT12" s="89"/>
      <c r="ACU12" s="89"/>
      <c r="ACV12" s="89"/>
      <c r="ACW12" s="89"/>
      <c r="ACX12" s="89"/>
      <c r="ACY12" s="89"/>
      <c r="ACZ12" s="89"/>
      <c r="ADA12" s="89"/>
      <c r="ADB12" s="89"/>
      <c r="ADC12" s="89"/>
      <c r="ADD12" s="89"/>
      <c r="ADE12" s="89"/>
      <c r="ADF12" s="89"/>
      <c r="ADG12" s="89"/>
      <c r="ADH12" s="89"/>
      <c r="ADI12" s="89"/>
      <c r="ADJ12" s="89"/>
      <c r="ADK12" s="89"/>
      <c r="ADL12" s="89"/>
      <c r="ADM12" s="89"/>
      <c r="ADN12" s="89"/>
      <c r="ADO12" s="89"/>
      <c r="ADP12" s="89"/>
      <c r="ADQ12" s="89"/>
      <c r="ADR12" s="89"/>
      <c r="ADS12" s="89"/>
      <c r="ADT12" s="89"/>
      <c r="ADU12" s="89"/>
      <c r="ADV12" s="89"/>
      <c r="ADW12" s="89"/>
      <c r="ADX12" s="89"/>
      <c r="ADY12" s="89"/>
      <c r="ADZ12" s="89"/>
      <c r="AEA12" s="89"/>
      <c r="AEB12" s="89"/>
      <c r="AEC12" s="89"/>
      <c r="AED12" s="89"/>
      <c r="AEE12" s="89"/>
      <c r="AEF12" s="89"/>
      <c r="AEG12" s="89"/>
      <c r="AEH12" s="89"/>
      <c r="AEI12" s="89"/>
      <c r="AEJ12" s="89"/>
      <c r="AEK12" s="89"/>
      <c r="AEL12" s="89"/>
      <c r="AEM12" s="89"/>
      <c r="AEN12" s="89"/>
      <c r="AEO12" s="89"/>
      <c r="AEP12" s="89"/>
      <c r="AEQ12" s="89"/>
      <c r="AER12" s="89"/>
      <c r="AES12" s="89"/>
      <c r="AET12" s="89"/>
      <c r="AEU12" s="89"/>
      <c r="AEV12" s="89"/>
      <c r="AEW12" s="89"/>
      <c r="AEX12" s="89"/>
      <c r="AEY12" s="89"/>
      <c r="AEZ12" s="89"/>
      <c r="AFA12" s="89"/>
      <c r="AFB12" s="89"/>
      <c r="AFC12" s="89"/>
      <c r="AFD12" s="89"/>
      <c r="AFE12" s="89"/>
      <c r="AFF12" s="89"/>
      <c r="AFG12" s="89"/>
      <c r="AFH12" s="89"/>
      <c r="AFI12" s="89"/>
      <c r="AFJ12" s="89"/>
      <c r="AFK12" s="89"/>
      <c r="AFL12" s="89"/>
      <c r="AFM12" s="89"/>
      <c r="AFN12" s="89"/>
      <c r="AFO12" s="89"/>
      <c r="AFP12" s="89"/>
      <c r="AFQ12" s="89"/>
      <c r="AFR12" s="89"/>
      <c r="AFS12" s="89"/>
      <c r="AFT12" s="89"/>
      <c r="AFU12" s="89"/>
      <c r="AFV12" s="89"/>
      <c r="AFW12" s="89"/>
      <c r="AFX12" s="89"/>
      <c r="AFY12" s="89"/>
      <c r="AFZ12" s="89"/>
      <c r="AGA12" s="89"/>
      <c r="AGB12" s="89"/>
      <c r="AGC12" s="89"/>
      <c r="AGD12" s="89"/>
      <c r="AGE12" s="89"/>
      <c r="AGF12" s="89"/>
      <c r="AGG12" s="89"/>
      <c r="AGH12" s="89"/>
      <c r="AGI12" s="89"/>
      <c r="AGJ12" s="89"/>
      <c r="AGK12" s="89"/>
      <c r="AGL12" s="89"/>
      <c r="AGM12" s="89"/>
      <c r="AGN12" s="89"/>
      <c r="AGO12" s="89"/>
      <c r="AGP12" s="89"/>
      <c r="AGQ12" s="89"/>
      <c r="AGR12" s="89"/>
      <c r="AGS12" s="89"/>
      <c r="AGT12" s="89"/>
      <c r="AGU12" s="89"/>
      <c r="AGV12" s="89"/>
      <c r="AGW12" s="89"/>
      <c r="AGX12" s="89"/>
      <c r="AGY12" s="89"/>
      <c r="AGZ12" s="89"/>
      <c r="AHA12" s="89"/>
      <c r="AHB12" s="89"/>
      <c r="AHC12" s="89"/>
      <c r="AHD12" s="89"/>
      <c r="AHE12" s="89"/>
      <c r="AHF12" s="89"/>
      <c r="AHG12" s="89"/>
      <c r="AHH12" s="89"/>
      <c r="AHI12" s="89"/>
      <c r="AHJ12" s="89"/>
      <c r="AHK12" s="89"/>
      <c r="AHL12" s="89"/>
      <c r="AHM12" s="89"/>
      <c r="AHN12" s="89"/>
      <c r="AHO12" s="89"/>
      <c r="AHP12" s="89"/>
      <c r="AHQ12" s="89"/>
      <c r="AHR12" s="89"/>
      <c r="AHS12" s="89"/>
      <c r="AHT12" s="89"/>
      <c r="AHU12" s="89"/>
      <c r="AHV12" s="89"/>
      <c r="AHW12" s="89"/>
      <c r="AHX12" s="89"/>
      <c r="AHY12" s="89"/>
      <c r="AHZ12" s="89"/>
      <c r="AIA12" s="89"/>
      <c r="AIB12" s="89"/>
      <c r="AIC12" s="89"/>
      <c r="AID12" s="89"/>
      <c r="AIE12" s="89"/>
      <c r="AIF12" s="89"/>
      <c r="AIG12" s="89"/>
      <c r="AIH12" s="89"/>
      <c r="AII12" s="89"/>
      <c r="AIJ12" s="89"/>
      <c r="AIK12" s="89"/>
      <c r="AIL12" s="89"/>
      <c r="AIM12" s="89"/>
      <c r="AIN12" s="89"/>
      <c r="AIO12" s="89"/>
      <c r="AIP12" s="89"/>
      <c r="AIQ12" s="89"/>
      <c r="AIR12" s="89"/>
      <c r="AIS12" s="89"/>
      <c r="AIT12" s="89"/>
      <c r="AIU12" s="89"/>
      <c r="AIV12" s="89"/>
      <c r="AIW12" s="89"/>
      <c r="AIX12" s="89"/>
      <c r="AIY12" s="89"/>
      <c r="AIZ12" s="89"/>
      <c r="AJA12" s="89"/>
      <c r="AJB12" s="89"/>
      <c r="AJC12" s="89"/>
      <c r="AJD12" s="89"/>
      <c r="AJE12" s="89"/>
      <c r="AJF12" s="89"/>
      <c r="AJG12" s="89"/>
      <c r="AJH12" s="89"/>
      <c r="AJI12" s="89"/>
      <c r="AJJ12" s="89"/>
      <c r="AJK12" s="89"/>
      <c r="AJL12" s="89"/>
      <c r="AJM12" s="89"/>
      <c r="AJN12" s="89"/>
      <c r="AJO12" s="89"/>
      <c r="AJP12" s="89"/>
      <c r="AJQ12" s="89"/>
      <c r="AJR12" s="89"/>
      <c r="AJS12" s="89"/>
      <c r="AJT12" s="89"/>
      <c r="AJU12" s="89"/>
      <c r="AJV12" s="89"/>
      <c r="AJW12" s="89"/>
      <c r="AJX12" s="89"/>
      <c r="AJY12" s="89"/>
      <c r="AJZ12" s="89"/>
      <c r="AKA12" s="89"/>
      <c r="AKB12" s="89"/>
      <c r="AKC12" s="89"/>
      <c r="AKD12" s="89"/>
      <c r="AKE12" s="89"/>
      <c r="AKF12" s="89"/>
      <c r="AKG12" s="89"/>
      <c r="AKH12" s="89"/>
      <c r="AKI12" s="89"/>
      <c r="AKJ12" s="89"/>
      <c r="AKK12" s="89"/>
      <c r="AKL12" s="89"/>
      <c r="AKM12" s="89"/>
      <c r="AKN12" s="89"/>
      <c r="AKO12" s="89"/>
      <c r="AKP12" s="89"/>
      <c r="AKQ12" s="89"/>
      <c r="AKR12" s="89"/>
      <c r="AKS12" s="89"/>
      <c r="AKT12" s="89"/>
      <c r="AKU12" s="89"/>
      <c r="AKV12" s="89"/>
      <c r="AKW12" s="89"/>
      <c r="AKX12" s="89"/>
      <c r="AKY12" s="89"/>
      <c r="AKZ12" s="89"/>
      <c r="ALA12" s="89"/>
      <c r="ALB12" s="89"/>
      <c r="ALC12" s="89"/>
      <c r="ALD12" s="89"/>
      <c r="ALE12" s="89"/>
      <c r="ALF12" s="89"/>
      <c r="ALG12" s="89"/>
      <c r="ALH12" s="89"/>
      <c r="ALI12" s="89"/>
      <c r="ALJ12" s="89"/>
      <c r="ALK12" s="89"/>
      <c r="ALL12" s="89"/>
      <c r="ALM12" s="89"/>
      <c r="ALN12" s="89"/>
      <c r="ALO12" s="89"/>
      <c r="ALP12" s="89"/>
      <c r="ALQ12" s="89"/>
      <c r="ALR12" s="89"/>
      <c r="ALS12" s="89"/>
      <c r="ALT12" s="89"/>
      <c r="ALU12" s="89"/>
      <c r="ALV12" s="89"/>
      <c r="ALW12" s="89"/>
      <c r="ALX12" s="89"/>
      <c r="ALY12" s="89"/>
      <c r="ALZ12" s="89"/>
      <c r="AMA12" s="89"/>
      <c r="AMB12" s="89"/>
      <c r="AMC12" s="89"/>
      <c r="AMD12" s="89"/>
      <c r="AME12" s="89"/>
      <c r="AMF12" s="89"/>
      <c r="AMG12" s="89"/>
      <c r="AMH12" s="89"/>
      <c r="AMI12" s="89"/>
      <c r="AMJ12" s="89"/>
      <c r="AMK12" s="89"/>
      <c r="AML12" s="89"/>
      <c r="AMM12" s="89"/>
      <c r="AMN12" s="89"/>
      <c r="AMO12" s="89"/>
      <c r="AMP12" s="89"/>
      <c r="AMQ12" s="89"/>
      <c r="AMR12" s="89"/>
      <c r="AMS12" s="89"/>
      <c r="AMT12" s="89"/>
      <c r="AMU12" s="89"/>
      <c r="AMV12" s="89"/>
      <c r="AMW12" s="89"/>
      <c r="AMX12" s="89"/>
      <c r="AMY12" s="89"/>
      <c r="AMZ12" s="89"/>
      <c r="ANA12" s="89"/>
      <c r="ANB12" s="89"/>
      <c r="ANC12" s="89"/>
      <c r="AND12" s="89"/>
      <c r="ANE12" s="89"/>
      <c r="ANF12" s="89"/>
      <c r="ANG12" s="89"/>
      <c r="ANH12" s="89"/>
      <c r="ANI12" s="89"/>
      <c r="ANJ12" s="89"/>
      <c r="ANK12" s="89"/>
      <c r="ANL12" s="89"/>
      <c r="ANM12" s="89"/>
      <c r="ANN12" s="89"/>
      <c r="ANO12" s="89"/>
      <c r="ANP12" s="89"/>
      <c r="ANQ12" s="89"/>
      <c r="ANR12" s="89"/>
      <c r="ANS12" s="89"/>
      <c r="ANT12" s="89"/>
      <c r="ANU12" s="89"/>
      <c r="ANV12" s="89"/>
      <c r="ANW12" s="89"/>
      <c r="ANX12" s="89"/>
      <c r="ANY12" s="89"/>
      <c r="ANZ12" s="89"/>
      <c r="AOA12" s="89"/>
      <c r="AOB12" s="89"/>
      <c r="AOC12" s="89"/>
      <c r="AOD12" s="89"/>
      <c r="AOE12" s="89"/>
      <c r="AOF12" s="89"/>
      <c r="AOG12" s="89"/>
      <c r="AOH12" s="89"/>
      <c r="AOI12" s="89"/>
      <c r="AOJ12" s="89"/>
      <c r="AOK12" s="89"/>
      <c r="AOL12" s="89"/>
      <c r="AOM12" s="89"/>
      <c r="AON12" s="89"/>
      <c r="AOO12" s="89"/>
      <c r="AOP12" s="89"/>
      <c r="AOQ12" s="89"/>
      <c r="AOR12" s="89"/>
      <c r="AOS12" s="89"/>
      <c r="AOT12" s="89"/>
      <c r="AOU12" s="89"/>
      <c r="AOV12" s="89"/>
      <c r="AOW12" s="89"/>
      <c r="AOX12" s="89"/>
      <c r="AOY12" s="89"/>
      <c r="AOZ12" s="89"/>
      <c r="APA12" s="89"/>
      <c r="APB12" s="89"/>
      <c r="APC12" s="89"/>
      <c r="APD12" s="89"/>
      <c r="APE12" s="89"/>
      <c r="APF12" s="89"/>
      <c r="APG12" s="89"/>
      <c r="APH12" s="89"/>
      <c r="API12" s="89"/>
      <c r="APJ12" s="89"/>
      <c r="APK12" s="89"/>
      <c r="APL12" s="89"/>
      <c r="APM12" s="89"/>
      <c r="APN12" s="89"/>
      <c r="APO12" s="89"/>
      <c r="APP12" s="89"/>
      <c r="APQ12" s="89"/>
      <c r="APR12" s="89"/>
      <c r="APS12" s="89"/>
      <c r="APT12" s="89"/>
      <c r="APU12" s="89"/>
      <c r="APV12" s="89"/>
      <c r="APW12" s="89"/>
      <c r="APX12" s="89"/>
      <c r="APY12" s="89"/>
      <c r="APZ12" s="89"/>
      <c r="AQA12" s="89"/>
      <c r="AQB12" s="89"/>
      <c r="AQC12" s="89"/>
      <c r="AQD12" s="89"/>
      <c r="AQE12" s="89"/>
      <c r="AQF12" s="89"/>
      <c r="AQG12" s="89"/>
      <c r="AQH12" s="89"/>
      <c r="AQI12" s="89"/>
      <c r="AQJ12" s="89"/>
      <c r="AQK12" s="89"/>
      <c r="AQL12" s="89"/>
      <c r="AQM12" s="89"/>
      <c r="AQN12" s="89"/>
      <c r="AQO12" s="89"/>
      <c r="AQP12" s="89"/>
      <c r="AQQ12" s="89"/>
      <c r="AQR12" s="89"/>
      <c r="AQS12" s="89"/>
      <c r="AQT12" s="89"/>
      <c r="AQU12" s="89"/>
      <c r="AQV12" s="89"/>
      <c r="AQW12" s="89"/>
      <c r="AQX12" s="89"/>
      <c r="AQY12" s="89"/>
      <c r="AQZ12" s="89"/>
      <c r="ARA12" s="89"/>
      <c r="ARB12" s="89"/>
      <c r="ARC12" s="89"/>
      <c r="ARD12" s="89"/>
      <c r="ARE12" s="89"/>
      <c r="ARF12" s="89"/>
      <c r="ARG12" s="89"/>
      <c r="ARH12" s="89"/>
      <c r="ARI12" s="89"/>
      <c r="ARJ12" s="89"/>
      <c r="ARK12" s="89"/>
      <c r="ARL12" s="89"/>
      <c r="ARM12" s="89"/>
      <c r="ARN12" s="89"/>
      <c r="ARO12" s="89"/>
      <c r="ARP12" s="89"/>
      <c r="ARQ12" s="89"/>
      <c r="ARR12" s="89"/>
      <c r="ARS12" s="89"/>
      <c r="ART12" s="89"/>
      <c r="ARU12" s="89"/>
      <c r="ARV12" s="89"/>
      <c r="ARW12" s="89"/>
      <c r="ARX12" s="89"/>
      <c r="ARY12" s="89"/>
      <c r="ARZ12" s="89"/>
      <c r="ASA12" s="89"/>
      <c r="ASB12" s="89"/>
      <c r="ASC12" s="89"/>
      <c r="ASD12" s="89"/>
      <c r="ASE12" s="89"/>
      <c r="ASF12" s="89"/>
      <c r="ASG12" s="89"/>
      <c r="ASH12" s="89"/>
      <c r="ASI12" s="89"/>
      <c r="ASJ12" s="89"/>
      <c r="ASK12" s="89"/>
      <c r="ASL12" s="89"/>
      <c r="ASM12" s="89"/>
      <c r="ASN12" s="89"/>
      <c r="ASO12" s="89"/>
      <c r="ASP12" s="89"/>
      <c r="ASQ12" s="89"/>
      <c r="ASR12" s="89"/>
      <c r="ASS12" s="89"/>
      <c r="AST12" s="89"/>
      <c r="ASU12" s="89"/>
      <c r="ASV12" s="89"/>
      <c r="ASW12" s="89"/>
      <c r="ASX12" s="89"/>
      <c r="ASY12" s="89"/>
      <c r="ASZ12" s="89"/>
      <c r="ATA12" s="89"/>
      <c r="ATB12" s="89"/>
      <c r="ATC12" s="89"/>
      <c r="ATD12" s="89"/>
      <c r="ATE12" s="89"/>
      <c r="ATF12" s="89"/>
      <c r="ATG12" s="89"/>
      <c r="ATH12" s="89"/>
      <c r="ATI12" s="89"/>
      <c r="ATJ12" s="89"/>
      <c r="ATK12" s="89"/>
      <c r="ATL12" s="89"/>
      <c r="ATM12" s="89"/>
      <c r="ATN12" s="89"/>
      <c r="ATO12" s="89"/>
      <c r="ATP12" s="89"/>
      <c r="ATQ12" s="89"/>
      <c r="ATR12" s="89"/>
      <c r="ATS12" s="89"/>
      <c r="ATT12" s="89"/>
      <c r="ATU12" s="89"/>
      <c r="ATV12" s="89"/>
      <c r="ATW12" s="89"/>
      <c r="ATX12" s="89"/>
      <c r="ATY12" s="89"/>
      <c r="ATZ12" s="89"/>
      <c r="AUA12" s="89"/>
      <c r="AUB12" s="89"/>
      <c r="AUC12" s="89"/>
      <c r="AUD12" s="89"/>
      <c r="AUE12" s="89"/>
      <c r="AUF12" s="89"/>
      <c r="AUG12" s="89"/>
      <c r="AUH12" s="89"/>
      <c r="AUI12" s="89"/>
      <c r="AUJ12" s="89"/>
      <c r="AUK12" s="89"/>
    </row>
    <row r="13" spans="1:1233" x14ac:dyDescent="0.25">
      <c r="E13" s="86"/>
    </row>
    <row r="14" spans="1:1233" x14ac:dyDescent="0.25">
      <c r="A14" s="41" t="s">
        <v>116</v>
      </c>
      <c r="C14" s="41" t="s">
        <v>15</v>
      </c>
      <c r="D14" s="87" t="s">
        <v>81</v>
      </c>
      <c r="E14" s="86">
        <v>45104</v>
      </c>
      <c r="F14" s="50">
        <v>2.3082650781831582</v>
      </c>
      <c r="G14" s="50">
        <v>2.0833333333333259</v>
      </c>
      <c r="H14" s="50">
        <v>1.3284132841328455</v>
      </c>
      <c r="I14" s="50">
        <v>1.77121771217712</v>
      </c>
      <c r="J14" s="50">
        <v>1.3980868285504044</v>
      </c>
      <c r="K14" s="50">
        <v>0.65885797950220315</v>
      </c>
      <c r="L14" s="50">
        <v>1.3245033112582627</v>
      </c>
      <c r="M14" s="50">
        <v>1.247248716067495</v>
      </c>
      <c r="N14" s="50">
        <v>1.4001473839351464</v>
      </c>
      <c r="O14" s="50">
        <v>1.3939838591342513</v>
      </c>
      <c r="P14" s="50">
        <v>2.584933530280642</v>
      </c>
      <c r="Q14" s="50">
        <v>1.9955654101995401</v>
      </c>
      <c r="R14" s="50">
        <v>1.3828238719068464</v>
      </c>
      <c r="S14" s="50">
        <v>2.186588921282806</v>
      </c>
      <c r="T14" s="50">
        <v>2.2578295702840423</v>
      </c>
      <c r="U14" s="50">
        <v>2.3930384336475541</v>
      </c>
      <c r="V14" s="50">
        <v>2.6124818577648812</v>
      </c>
      <c r="W14" s="50">
        <v>2.6181818181818084</v>
      </c>
      <c r="X14" s="50">
        <v>3.3405954974582652</v>
      </c>
      <c r="Y14" s="50">
        <v>2.9710144927536097</v>
      </c>
      <c r="Z14" s="50">
        <v>2.7616279069767602</v>
      </c>
      <c r="AA14" s="50">
        <v>2.532561505065134</v>
      </c>
      <c r="AB14" s="50">
        <v>1.4398848092152639</v>
      </c>
      <c r="AC14" s="50">
        <v>1.9565217391304346</v>
      </c>
      <c r="AD14" s="50">
        <v>1.0050251256281229</v>
      </c>
      <c r="AE14" s="50">
        <v>1.4265335235378096</v>
      </c>
      <c r="AF14" s="50">
        <v>2.065527065527073</v>
      </c>
      <c r="AG14" s="50">
        <v>1.8413597733711207</v>
      </c>
      <c r="AH14" s="50">
        <v>1.8387553041018245</v>
      </c>
      <c r="AI14" s="50">
        <v>1.133947554925574</v>
      </c>
      <c r="AJ14" s="50">
        <v>0.84328882642303871</v>
      </c>
      <c r="AK14" s="50">
        <v>0.91484869809994596</v>
      </c>
      <c r="AL14" s="50">
        <v>1.1315417256011262</v>
      </c>
      <c r="AM14" s="50">
        <v>1.4114326040931546</v>
      </c>
      <c r="AN14" s="50">
        <v>1.9872249822568966</v>
      </c>
      <c r="AO14" s="50">
        <v>2.1321961620469176</v>
      </c>
      <c r="AP14" s="50">
        <v>2.7718550106609952</v>
      </c>
      <c r="AQ14" s="50">
        <v>2.2503516174402272</v>
      </c>
      <c r="AR14" s="50">
        <v>0.62805303558965964</v>
      </c>
      <c r="AS14" s="50">
        <v>-0.55632823365786566</v>
      </c>
      <c r="AT14" s="50">
        <v>0.1388888888888884</v>
      </c>
      <c r="AU14" s="50">
        <v>1.5416958654520085</v>
      </c>
      <c r="AV14" s="50">
        <v>0.83623693379790698</v>
      </c>
      <c r="AW14" s="50">
        <v>0.55788005578798483</v>
      </c>
      <c r="AX14" s="50">
        <v>1.3986013986013957</v>
      </c>
      <c r="AY14" s="50">
        <v>1.1830201809325036</v>
      </c>
      <c r="AZ14" s="50">
        <v>1.3221990257480831</v>
      </c>
      <c r="BA14" s="50">
        <v>0.83507306889354371</v>
      </c>
      <c r="BB14" s="50">
        <v>0.7607192254495132</v>
      </c>
      <c r="BC14" s="50">
        <v>0.48143053645115508</v>
      </c>
      <c r="BD14" s="50">
        <v>1.6643550624133141</v>
      </c>
      <c r="BE14" s="50">
        <v>3.0769230769230882</v>
      </c>
      <c r="BF14" s="50">
        <v>2.9126213592233219</v>
      </c>
      <c r="BG14" s="50">
        <v>2.553485162180813</v>
      </c>
      <c r="BH14" s="50">
        <v>4.0082930200414646</v>
      </c>
      <c r="BI14" s="50">
        <v>4.9237170596394098</v>
      </c>
      <c r="BJ14" s="50">
        <v>4.2068965517241264</v>
      </c>
      <c r="BK14" s="50">
        <v>4.3328748280605067</v>
      </c>
      <c r="BL14" s="50">
        <v>4.3956043956044022</v>
      </c>
      <c r="BM14" s="50">
        <v>5.0379572118702365</v>
      </c>
      <c r="BN14" s="50">
        <v>5.3534660260809996</v>
      </c>
      <c r="BO14" s="50">
        <v>6.3655030800821466</v>
      </c>
      <c r="BP14" s="50">
        <v>7.2987721691678109</v>
      </c>
      <c r="BQ14" s="50">
        <v>7.1234735413839845</v>
      </c>
      <c r="BR14" s="50">
        <v>8.0188679245283048</v>
      </c>
      <c r="BS14" s="50">
        <v>9.5558546433378346</v>
      </c>
      <c r="BT14" s="50">
        <v>8.1727574750830598</v>
      </c>
      <c r="BU14" s="50">
        <v>6.6754791804362057</v>
      </c>
      <c r="BV14" s="50">
        <v>6.8166776968894949</v>
      </c>
      <c r="BW14" s="50">
        <v>7.4489123269611213</v>
      </c>
      <c r="BX14" s="50">
        <v>7.3026315789473717</v>
      </c>
      <c r="BY14" s="50">
        <v>6.6360052562417948</v>
      </c>
      <c r="BZ14" s="50">
        <v>5.5374592833876246</v>
      </c>
      <c r="CA14" s="50">
        <v>3.9253539253539138</v>
      </c>
      <c r="CB14" s="50">
        <v>3.6872218690400471</v>
      </c>
      <c r="CC14" s="50">
        <v>4.8765041165294454</v>
      </c>
      <c r="CD14" s="50">
        <v>3.4934497816593746</v>
      </c>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50"/>
      <c r="ZZ14" s="50"/>
      <c r="AAA14" s="50"/>
      <c r="AAB14" s="50"/>
      <c r="AAC14" s="50"/>
      <c r="AAD14" s="50"/>
      <c r="AAE14" s="50"/>
      <c r="AAF14" s="50"/>
      <c r="AAG14" s="50"/>
      <c r="AAH14" s="50"/>
      <c r="AAI14" s="50"/>
      <c r="AAJ14" s="50"/>
      <c r="AAK14" s="50"/>
      <c r="AAL14" s="50"/>
      <c r="AAM14" s="50"/>
      <c r="AAN14" s="50"/>
      <c r="AAO14" s="50"/>
      <c r="AAP14" s="50"/>
      <c r="AAQ14" s="50"/>
      <c r="AAR14" s="50"/>
      <c r="AAS14" s="50"/>
      <c r="AAT14" s="50"/>
      <c r="AAU14" s="50"/>
      <c r="AAV14" s="50"/>
      <c r="AAW14" s="50"/>
      <c r="AAX14" s="50"/>
      <c r="AAY14" s="50"/>
      <c r="AAZ14" s="50"/>
      <c r="ABA14" s="50"/>
      <c r="ABB14" s="50"/>
      <c r="ABC14" s="50"/>
      <c r="ABD14" s="50"/>
      <c r="ABE14" s="50"/>
      <c r="ABF14" s="50"/>
      <c r="ABG14" s="50"/>
      <c r="ABH14" s="50"/>
      <c r="ABI14" s="50"/>
      <c r="ABJ14" s="50"/>
      <c r="ABK14" s="50"/>
      <c r="ABL14" s="50"/>
      <c r="ABM14" s="50"/>
      <c r="ABN14" s="50"/>
      <c r="ABO14" s="50"/>
      <c r="ABP14" s="50"/>
      <c r="ABQ14" s="50"/>
      <c r="ABR14" s="50"/>
      <c r="ABS14" s="50"/>
      <c r="ABT14" s="50"/>
      <c r="ABU14" s="50"/>
      <c r="ABV14" s="50"/>
      <c r="ABW14" s="50"/>
      <c r="ABX14" s="50"/>
      <c r="ABY14" s="50"/>
      <c r="ABZ14" s="50"/>
      <c r="ACA14" s="50"/>
      <c r="ACB14" s="50"/>
      <c r="ACC14" s="50"/>
      <c r="ACD14" s="50"/>
      <c r="ACE14" s="50"/>
      <c r="ACF14" s="50"/>
      <c r="ACG14" s="50"/>
      <c r="ACH14" s="50"/>
      <c r="ACI14" s="50"/>
      <c r="ACJ14" s="50"/>
      <c r="ACK14" s="50"/>
      <c r="ACL14" s="50"/>
      <c r="ACM14" s="50"/>
      <c r="ACN14" s="50"/>
      <c r="ACO14" s="50"/>
      <c r="ACP14" s="50"/>
      <c r="ACQ14" s="50"/>
      <c r="ACR14" s="50"/>
      <c r="ACS14" s="50"/>
      <c r="ACT14" s="50"/>
      <c r="ACU14" s="50"/>
      <c r="ACV14" s="50"/>
      <c r="ACW14" s="50"/>
      <c r="ACX14" s="50"/>
      <c r="ACY14" s="50"/>
      <c r="ACZ14" s="50"/>
      <c r="ADA14" s="50"/>
      <c r="ADB14" s="50"/>
      <c r="ADC14" s="50"/>
      <c r="ADD14" s="50"/>
      <c r="ADE14" s="50"/>
      <c r="ADF14" s="50"/>
      <c r="ADG14" s="50"/>
      <c r="ADH14" s="50"/>
      <c r="ADI14" s="50"/>
      <c r="ADJ14" s="50"/>
      <c r="ADK14" s="50"/>
      <c r="ADL14" s="50"/>
      <c r="ADM14" s="50"/>
      <c r="ADN14" s="50"/>
      <c r="ADO14" s="50"/>
      <c r="ADP14" s="50"/>
      <c r="ADQ14" s="50"/>
      <c r="ADR14" s="50"/>
      <c r="ADS14" s="50"/>
      <c r="ADT14" s="50"/>
      <c r="ADU14" s="50"/>
      <c r="ADV14" s="50"/>
      <c r="ADW14" s="50"/>
      <c r="ADX14" s="50"/>
      <c r="ADY14" s="50"/>
      <c r="ADZ14" s="50"/>
      <c r="AEA14" s="50"/>
      <c r="AEB14" s="50"/>
      <c r="AEC14" s="50"/>
      <c r="AED14" s="50"/>
      <c r="AEE14" s="50"/>
      <c r="AEF14" s="50"/>
      <c r="AEG14" s="50"/>
      <c r="AEH14" s="50"/>
      <c r="AEI14" s="50"/>
      <c r="AEJ14" s="50"/>
      <c r="AEK14" s="50"/>
      <c r="AEL14" s="50"/>
      <c r="AEM14" s="50"/>
      <c r="AEN14" s="50"/>
      <c r="AEO14" s="50"/>
      <c r="AEP14" s="50"/>
      <c r="AEQ14" s="50"/>
      <c r="AER14" s="50"/>
      <c r="AES14" s="50"/>
      <c r="AET14" s="50"/>
      <c r="AEU14" s="50"/>
      <c r="AEV14" s="50"/>
      <c r="AEW14" s="50"/>
      <c r="AEX14" s="50"/>
      <c r="AEY14" s="50"/>
      <c r="AEZ14" s="50"/>
      <c r="AFA14" s="50"/>
      <c r="AFB14" s="50"/>
      <c r="AFC14" s="50"/>
      <c r="AFD14" s="50"/>
      <c r="AFE14" s="50"/>
      <c r="AFF14" s="50"/>
      <c r="AFG14" s="50"/>
      <c r="AFH14" s="50"/>
      <c r="AFI14" s="50"/>
      <c r="AFJ14" s="50"/>
      <c r="AFK14" s="50"/>
      <c r="AFL14" s="50"/>
      <c r="AFM14" s="50"/>
      <c r="AFN14" s="50"/>
      <c r="AFO14" s="50"/>
      <c r="AFP14" s="50"/>
      <c r="AFQ14" s="50"/>
      <c r="AFR14" s="50"/>
      <c r="AFS14" s="50"/>
      <c r="AFT14" s="50"/>
      <c r="AFU14" s="50"/>
      <c r="AFV14" s="50"/>
      <c r="AFW14" s="50"/>
      <c r="AFX14" s="50"/>
      <c r="AFY14" s="50"/>
      <c r="AFZ14" s="50"/>
      <c r="AGA14" s="50"/>
      <c r="AGB14" s="50"/>
      <c r="AGC14" s="50"/>
      <c r="AGD14" s="50"/>
      <c r="AGE14" s="50"/>
      <c r="AGF14" s="50"/>
      <c r="AGG14" s="50"/>
      <c r="AGH14" s="50"/>
      <c r="AGI14" s="50"/>
      <c r="AGJ14" s="50"/>
      <c r="AGK14" s="50"/>
      <c r="AGL14" s="50"/>
      <c r="AGM14" s="50"/>
      <c r="AGN14" s="50"/>
      <c r="AGO14" s="50"/>
      <c r="AGP14" s="50"/>
      <c r="AGQ14" s="50"/>
      <c r="AGR14" s="50"/>
      <c r="AGS14" s="50"/>
      <c r="AGT14" s="50"/>
      <c r="AGU14" s="50"/>
      <c r="AGV14" s="50"/>
      <c r="AGW14" s="50"/>
      <c r="AGX14" s="50"/>
      <c r="AGY14" s="50"/>
      <c r="AGZ14" s="50"/>
      <c r="AHA14" s="50"/>
      <c r="AHB14" s="50"/>
      <c r="AHC14" s="50"/>
      <c r="AHD14" s="50"/>
      <c r="AHE14" s="50"/>
      <c r="AHF14" s="50"/>
      <c r="AHG14" s="50"/>
      <c r="AHH14" s="50"/>
      <c r="AHI14" s="50"/>
      <c r="AHJ14" s="50"/>
      <c r="AHK14" s="50"/>
      <c r="AHL14" s="50"/>
      <c r="AHM14" s="50"/>
      <c r="AHN14" s="50"/>
      <c r="AHO14" s="50"/>
      <c r="AHP14" s="50"/>
      <c r="AHQ14" s="50"/>
      <c r="AHR14" s="50"/>
      <c r="AHS14" s="50"/>
      <c r="AHT14" s="50"/>
      <c r="AHU14" s="50"/>
      <c r="AHV14" s="50"/>
      <c r="AHW14" s="50"/>
      <c r="AHX14" s="50"/>
      <c r="AHY14" s="50"/>
      <c r="AHZ14" s="50"/>
      <c r="AIA14" s="50"/>
      <c r="AIB14" s="50"/>
      <c r="AIC14" s="50"/>
      <c r="AID14" s="50"/>
      <c r="AIE14" s="50"/>
      <c r="AIF14" s="50"/>
      <c r="AIG14" s="50"/>
      <c r="AIH14" s="50"/>
      <c r="AII14" s="50"/>
      <c r="AIJ14" s="50"/>
      <c r="AIK14" s="50"/>
      <c r="AIL14" s="50"/>
      <c r="AIM14" s="50"/>
      <c r="AIN14" s="50"/>
      <c r="AIO14" s="50"/>
      <c r="AIP14" s="50"/>
      <c r="AIQ14" s="50"/>
      <c r="AIR14" s="50"/>
      <c r="AIS14" s="50"/>
      <c r="AIT14" s="50"/>
      <c r="AIU14" s="50"/>
      <c r="AIV14" s="50"/>
      <c r="AIW14" s="50"/>
      <c r="AIX14" s="50"/>
      <c r="AIY14" s="50"/>
      <c r="AIZ14" s="50"/>
      <c r="AJA14" s="50"/>
      <c r="AJB14" s="50"/>
      <c r="AJC14" s="50"/>
      <c r="AJD14" s="50"/>
      <c r="AJE14" s="50"/>
      <c r="AJF14" s="50"/>
      <c r="AJG14" s="50"/>
      <c r="AJH14" s="50"/>
      <c r="AJI14" s="50"/>
      <c r="AJJ14" s="50"/>
      <c r="AJK14" s="50"/>
      <c r="AJL14" s="50"/>
      <c r="AJM14" s="50"/>
      <c r="AJN14" s="50"/>
      <c r="AJO14" s="50"/>
      <c r="AJP14" s="50"/>
      <c r="AJQ14" s="50"/>
      <c r="AJR14" s="50"/>
      <c r="AJS14" s="50"/>
      <c r="AJT14" s="50"/>
      <c r="AJU14" s="50"/>
      <c r="AJV14" s="50"/>
      <c r="AJW14" s="50"/>
      <c r="AJX14" s="50"/>
      <c r="AJY14" s="50"/>
      <c r="AJZ14" s="50"/>
      <c r="AKA14" s="50"/>
      <c r="AKB14" s="50"/>
      <c r="AKC14" s="50"/>
      <c r="AKD14" s="50"/>
      <c r="AKE14" s="50"/>
      <c r="AKF14" s="50"/>
      <c r="AKG14" s="50"/>
      <c r="AKH14" s="50"/>
      <c r="AKI14" s="50"/>
      <c r="AKJ14" s="50"/>
      <c r="AKK14" s="50"/>
      <c r="AKL14" s="50"/>
      <c r="AKM14" s="50"/>
      <c r="AKN14" s="50"/>
      <c r="AKO14" s="50"/>
      <c r="AKP14" s="50"/>
      <c r="AKQ14" s="50"/>
      <c r="AKR14" s="50"/>
      <c r="AKS14" s="50"/>
      <c r="AKT14" s="50"/>
      <c r="AKU14" s="50"/>
      <c r="AKV14" s="50"/>
      <c r="AKW14" s="50"/>
      <c r="AKX14" s="50"/>
      <c r="AKY14" s="50"/>
      <c r="AKZ14" s="50"/>
      <c r="ALA14" s="50"/>
      <c r="ALB14" s="50"/>
      <c r="ALC14" s="50"/>
      <c r="ALD14" s="50"/>
      <c r="ALE14" s="50"/>
      <c r="ALF14" s="50"/>
      <c r="ALG14" s="50"/>
      <c r="ALH14" s="50"/>
      <c r="ALI14" s="50"/>
      <c r="ALJ14" s="50"/>
      <c r="ALK14" s="50"/>
      <c r="ALL14" s="50"/>
      <c r="ALM14" s="50"/>
      <c r="ALN14" s="50"/>
      <c r="ALO14" s="50"/>
      <c r="ALP14" s="50"/>
      <c r="ALQ14" s="50"/>
      <c r="ALR14" s="50"/>
      <c r="ALS14" s="50"/>
      <c r="ALT14" s="50"/>
      <c r="ALU14" s="50"/>
      <c r="ALV14" s="50"/>
      <c r="ALW14" s="50"/>
      <c r="ALX14" s="50"/>
      <c r="ALY14" s="50"/>
      <c r="ALZ14" s="50"/>
      <c r="AMA14" s="50"/>
      <c r="AMB14" s="50"/>
      <c r="AMC14" s="50"/>
      <c r="AMD14" s="50"/>
      <c r="AME14" s="50"/>
      <c r="AMF14" s="50"/>
      <c r="AMG14" s="50"/>
      <c r="AMH14" s="50"/>
      <c r="AMI14" s="50"/>
      <c r="AMJ14" s="50"/>
      <c r="AMK14" s="50"/>
      <c r="AML14" s="50"/>
      <c r="AMM14" s="50"/>
      <c r="AMN14" s="50"/>
      <c r="AMO14" s="50"/>
      <c r="AMP14" s="50"/>
      <c r="AMQ14" s="50"/>
      <c r="AMR14" s="50"/>
      <c r="AMS14" s="50"/>
      <c r="AMT14" s="50"/>
      <c r="AMU14" s="50"/>
      <c r="AMV14" s="50"/>
      <c r="AMW14" s="50"/>
      <c r="AMX14" s="50"/>
      <c r="AMY14" s="50"/>
      <c r="AMZ14" s="50"/>
      <c r="ANA14" s="50"/>
      <c r="ANB14" s="50"/>
      <c r="ANC14" s="50"/>
      <c r="AND14" s="50"/>
      <c r="ANE14" s="50"/>
      <c r="ANF14" s="50"/>
      <c r="ANG14" s="50"/>
      <c r="ANH14" s="50"/>
      <c r="ANI14" s="50"/>
      <c r="ANJ14" s="50"/>
      <c r="ANK14" s="50"/>
      <c r="ANL14" s="50"/>
      <c r="ANM14" s="50"/>
      <c r="ANN14" s="50"/>
      <c r="ANO14" s="50"/>
      <c r="ANP14" s="50"/>
      <c r="ANQ14" s="50"/>
      <c r="ANR14" s="50"/>
      <c r="ANS14" s="50"/>
      <c r="ANT14" s="50"/>
      <c r="ANU14" s="50"/>
      <c r="ANV14" s="50"/>
      <c r="ANW14" s="50"/>
      <c r="ANX14" s="50"/>
      <c r="ANY14" s="50"/>
      <c r="ANZ14" s="50"/>
      <c r="AOA14" s="50"/>
      <c r="AOB14" s="50"/>
      <c r="AOC14" s="50"/>
      <c r="AOD14" s="50"/>
      <c r="AOE14" s="50"/>
      <c r="AOF14" s="50"/>
      <c r="AOG14" s="50"/>
      <c r="AOH14" s="50"/>
      <c r="AOI14" s="50"/>
      <c r="AOJ14" s="50"/>
      <c r="AOK14" s="50"/>
      <c r="AOL14" s="50"/>
      <c r="AOM14" s="50"/>
      <c r="AON14" s="50"/>
      <c r="AOO14" s="50"/>
      <c r="AOP14" s="50"/>
      <c r="AOQ14" s="50"/>
      <c r="AOR14" s="50"/>
      <c r="AOS14" s="50"/>
      <c r="AOT14" s="50"/>
      <c r="AOU14" s="50"/>
      <c r="AOV14" s="50"/>
      <c r="AOW14" s="50"/>
      <c r="AOX14" s="50"/>
      <c r="AOY14" s="50"/>
      <c r="AOZ14" s="50"/>
      <c r="APA14" s="50"/>
      <c r="APB14" s="50"/>
      <c r="APC14" s="50"/>
      <c r="APD14" s="50"/>
      <c r="APE14" s="50"/>
      <c r="APF14" s="50"/>
      <c r="APG14" s="50"/>
      <c r="APH14" s="50"/>
      <c r="API14" s="50"/>
      <c r="APJ14" s="50"/>
      <c r="APK14" s="50"/>
      <c r="APL14" s="50"/>
      <c r="APM14" s="50"/>
      <c r="APN14" s="50"/>
      <c r="APO14" s="50"/>
      <c r="APP14" s="50"/>
      <c r="APQ14" s="50"/>
      <c r="APR14" s="50"/>
      <c r="APS14" s="50"/>
      <c r="APT14" s="50"/>
      <c r="APU14" s="50"/>
      <c r="APV14" s="50"/>
      <c r="APW14" s="50"/>
      <c r="APX14" s="50"/>
      <c r="APY14" s="50"/>
      <c r="APZ14" s="50"/>
      <c r="AQA14" s="50"/>
      <c r="AQB14" s="50"/>
      <c r="AQC14" s="50"/>
      <c r="AQD14" s="50"/>
      <c r="AQE14" s="50"/>
      <c r="AQF14" s="50"/>
      <c r="AQG14" s="50"/>
      <c r="AQH14" s="50"/>
      <c r="AQI14" s="50"/>
      <c r="AQJ14" s="50"/>
      <c r="AQK14" s="50"/>
      <c r="AQL14" s="50"/>
      <c r="AQM14" s="50"/>
      <c r="AQN14" s="50"/>
      <c r="AQO14" s="50"/>
      <c r="AQP14" s="50"/>
      <c r="AQQ14" s="50"/>
      <c r="AQR14" s="50"/>
      <c r="AQS14" s="50"/>
      <c r="AQT14" s="50"/>
      <c r="AQU14" s="50"/>
      <c r="AQV14" s="50"/>
      <c r="AQW14" s="50"/>
      <c r="AQX14" s="50"/>
      <c r="AQY14" s="50"/>
      <c r="AQZ14" s="50"/>
      <c r="ARA14" s="50"/>
      <c r="ARB14" s="50"/>
      <c r="ARC14" s="50"/>
      <c r="ARD14" s="50"/>
      <c r="ARE14" s="50"/>
      <c r="ARF14" s="50"/>
      <c r="ARG14" s="50"/>
      <c r="ARH14" s="50"/>
      <c r="ARI14" s="50"/>
      <c r="ARJ14" s="50"/>
      <c r="ARK14" s="50"/>
      <c r="ARL14" s="50"/>
      <c r="ARM14" s="50"/>
      <c r="ARN14" s="50"/>
      <c r="ARO14" s="50"/>
      <c r="ARP14" s="50"/>
      <c r="ARQ14" s="50"/>
      <c r="ARR14" s="50"/>
      <c r="ARS14" s="50"/>
      <c r="ART14" s="50"/>
      <c r="ARU14" s="50"/>
      <c r="ARV14" s="50"/>
      <c r="ARW14" s="50"/>
      <c r="ARX14" s="50"/>
      <c r="ARY14" s="50"/>
      <c r="ARZ14" s="50"/>
      <c r="ASA14" s="50"/>
      <c r="ASB14" s="50"/>
      <c r="ASC14" s="50"/>
      <c r="ASD14" s="50"/>
      <c r="ASE14" s="50"/>
      <c r="ASF14" s="50"/>
      <c r="ASG14" s="50"/>
      <c r="ASH14" s="50"/>
      <c r="ASI14" s="50"/>
      <c r="ASJ14" s="50"/>
      <c r="ASK14" s="50"/>
      <c r="ASL14" s="50"/>
      <c r="ASM14" s="50"/>
      <c r="ASN14" s="50"/>
      <c r="ASO14" s="50"/>
      <c r="ASP14" s="50"/>
      <c r="ASQ14" s="50"/>
      <c r="ASR14" s="50"/>
      <c r="ASS14" s="50"/>
      <c r="AST14" s="50"/>
      <c r="ASU14" s="50"/>
      <c r="ASV14" s="50"/>
      <c r="ASW14" s="50"/>
      <c r="ASX14" s="50"/>
      <c r="ASY14" s="50"/>
      <c r="ASZ14" s="50"/>
      <c r="ATA14" s="50"/>
      <c r="ATB14" s="50"/>
      <c r="ATC14" s="50"/>
      <c r="ATD14" s="50"/>
      <c r="ATE14" s="50"/>
      <c r="ATF14" s="50"/>
      <c r="ATG14" s="50"/>
      <c r="ATH14" s="50"/>
      <c r="ATI14" s="50"/>
      <c r="ATJ14" s="50"/>
      <c r="ATK14" s="50"/>
      <c r="ATL14" s="50"/>
      <c r="ATM14" s="50"/>
      <c r="ATN14" s="50"/>
      <c r="ATO14" s="50"/>
      <c r="ATP14" s="50"/>
      <c r="ATQ14" s="50"/>
      <c r="ATR14" s="50"/>
      <c r="ATS14" s="50"/>
      <c r="ATT14" s="50"/>
      <c r="ATU14" s="50"/>
      <c r="ATV14" s="50"/>
      <c r="ATW14" s="50"/>
      <c r="ATX14" s="50"/>
      <c r="ATY14" s="50"/>
      <c r="ATZ14" s="50"/>
      <c r="AUA14" s="50"/>
      <c r="AUB14" s="50"/>
      <c r="AUC14" s="50"/>
      <c r="AUD14" s="50"/>
      <c r="AUE14" s="50"/>
      <c r="AUF14" s="50"/>
      <c r="AUG14" s="50"/>
      <c r="AUH14" s="50"/>
      <c r="AUI14" s="50"/>
      <c r="AUJ14" s="50"/>
      <c r="AUK14" s="50"/>
    </row>
    <row r="15" spans="1:1233" x14ac:dyDescent="0.25">
      <c r="A15" s="41" t="s">
        <v>117</v>
      </c>
      <c r="C15" s="41" t="s">
        <v>15</v>
      </c>
      <c r="D15" s="87" t="s">
        <v>81</v>
      </c>
      <c r="E15" s="86">
        <v>45104</v>
      </c>
      <c r="F15" s="44">
        <v>2.1293375394321856</v>
      </c>
      <c r="G15" s="44">
        <v>2.0456333595594067</v>
      </c>
      <c r="H15" s="44">
        <v>1.5637216575449475</v>
      </c>
      <c r="I15" s="44">
        <v>1.6367887763055311</v>
      </c>
      <c r="J15" s="44">
        <v>1.3198757763975166</v>
      </c>
      <c r="K15" s="44">
        <v>1.0069713400464808</v>
      </c>
      <c r="L15" s="44">
        <v>1.1636927851047307</v>
      </c>
      <c r="M15" s="44">
        <v>1.3986013986014179</v>
      </c>
      <c r="N15" s="44">
        <v>1.552795031055898</v>
      </c>
      <c r="O15" s="44">
        <v>1.3942680092951187</v>
      </c>
      <c r="P15" s="44">
        <v>2.0995334370140117</v>
      </c>
      <c r="Q15" s="44">
        <v>1.8691588785046731</v>
      </c>
      <c r="R15" s="44">
        <v>1.698841698841691</v>
      </c>
      <c r="S15" s="44">
        <v>2.1588280647648617</v>
      </c>
      <c r="T15" s="44">
        <v>2.3094688221708903</v>
      </c>
      <c r="U15" s="44">
        <v>2.223926380368102</v>
      </c>
      <c r="V15" s="44">
        <v>2.2222222222222365</v>
      </c>
      <c r="W15" s="44">
        <v>2.4539877300613355</v>
      </c>
      <c r="X15" s="44">
        <v>2.9907975460122804</v>
      </c>
      <c r="Y15" s="44">
        <v>2.8352490421455823</v>
      </c>
      <c r="Z15" s="44">
        <v>2.2171253822629744</v>
      </c>
      <c r="AA15" s="44">
        <v>2.4446142093200729</v>
      </c>
      <c r="AB15" s="44">
        <v>1.6755521706016685</v>
      </c>
      <c r="AC15" s="44">
        <v>1.9877675840978437</v>
      </c>
      <c r="AD15" s="44">
        <v>1.4426727410782103</v>
      </c>
      <c r="AE15" s="44">
        <v>1.5094339622641506</v>
      </c>
      <c r="AF15" s="44">
        <v>1.8811136192625977</v>
      </c>
      <c r="AG15" s="44">
        <v>2.0255063765941328</v>
      </c>
      <c r="AH15" s="44">
        <v>2.398800599700146</v>
      </c>
      <c r="AI15" s="44">
        <v>2.0209580838323582</v>
      </c>
      <c r="AJ15" s="44">
        <v>2.010424422933732</v>
      </c>
      <c r="AK15" s="44">
        <v>1.9374068554396606</v>
      </c>
      <c r="AL15" s="44">
        <v>1.8698578908002972</v>
      </c>
      <c r="AM15" s="44">
        <v>1.8642803877703118</v>
      </c>
      <c r="AN15" s="44">
        <v>2.1722846441947663</v>
      </c>
      <c r="AO15" s="44">
        <v>2.2488755622188883</v>
      </c>
      <c r="AP15" s="44">
        <v>2.3952095808383422</v>
      </c>
      <c r="AQ15" s="44">
        <v>2.1561338289962872</v>
      </c>
      <c r="AR15" s="44">
        <v>0.88626292466764678</v>
      </c>
      <c r="AS15" s="44">
        <v>-0.22058823529412797</v>
      </c>
      <c r="AT15" s="44">
        <v>-0.36603221083455484</v>
      </c>
      <c r="AU15" s="44">
        <v>0.66030814380042546</v>
      </c>
      <c r="AV15" s="44">
        <v>0.14598540145984717</v>
      </c>
      <c r="AW15" s="44">
        <v>0.14619883040933868</v>
      </c>
      <c r="AX15" s="44">
        <v>0.51395007342145416</v>
      </c>
      <c r="AY15" s="44">
        <v>0.65885797950220315</v>
      </c>
      <c r="AZ15" s="44">
        <v>0.95307917888560745</v>
      </c>
      <c r="BA15" s="44">
        <v>0.73313782991202281</v>
      </c>
      <c r="BB15" s="44">
        <v>1.0233918128654818</v>
      </c>
      <c r="BC15" s="44">
        <v>1.0917030567685559</v>
      </c>
      <c r="BD15" s="44">
        <v>2.196193265007329</v>
      </c>
      <c r="BE15" s="44">
        <v>3.3898305084745894</v>
      </c>
      <c r="BF15" s="44">
        <v>3.6002939015429947</v>
      </c>
      <c r="BG15" s="44">
        <v>3.0612244897959329</v>
      </c>
      <c r="BH15" s="44">
        <v>3.7172011661807725</v>
      </c>
      <c r="BI15" s="44">
        <v>4.0875912408758985</v>
      </c>
      <c r="BJ15" s="44">
        <v>4.3827611395178989</v>
      </c>
      <c r="BK15" s="44">
        <v>4.6545454545454668</v>
      </c>
      <c r="BL15" s="44">
        <v>4.7204066811910028</v>
      </c>
      <c r="BM15" s="44">
        <v>4.8034934497816595</v>
      </c>
      <c r="BN15" s="44">
        <v>5.137481910274988</v>
      </c>
      <c r="BO15" s="44">
        <v>5.6875449964002955</v>
      </c>
      <c r="BP15" s="44">
        <v>6.6618911174785245</v>
      </c>
      <c r="BQ15" s="44">
        <v>6.7712045616536098</v>
      </c>
      <c r="BR15" s="44">
        <v>7.7304964539007148</v>
      </c>
      <c r="BS15" s="44">
        <v>8.1329561527581298</v>
      </c>
      <c r="BT15" s="44">
        <v>7.5895994378074372</v>
      </c>
      <c r="BU15" s="44">
        <v>7.0126227208976211</v>
      </c>
      <c r="BV15" s="44">
        <v>6.8579426172148183</v>
      </c>
      <c r="BW15" s="44">
        <v>6.8797776233495478</v>
      </c>
      <c r="BX15" s="44">
        <v>6.7961165048543881</v>
      </c>
      <c r="BY15" s="44">
        <v>6.3194444444444331</v>
      </c>
      <c r="BZ15" s="44">
        <v>5.9187887130075723</v>
      </c>
      <c r="CA15" s="44">
        <v>5.2452316076294192</v>
      </c>
      <c r="CB15" s="44">
        <v>4.2981867024848963</v>
      </c>
      <c r="CC15" s="44">
        <v>4.4058744993324295</v>
      </c>
      <c r="CD15" s="44">
        <v>3.3574720210664877</v>
      </c>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c r="AMK15" s="44"/>
      <c r="AML15" s="44"/>
      <c r="AMM15" s="44"/>
      <c r="AMN15" s="44"/>
      <c r="AMO15" s="44"/>
      <c r="AMP15" s="44"/>
      <c r="AMQ15" s="44"/>
      <c r="AMR15" s="44"/>
      <c r="AMS15" s="44"/>
      <c r="AMT15" s="44"/>
      <c r="AMU15" s="44"/>
      <c r="AMV15" s="44"/>
      <c r="AMW15" s="44"/>
      <c r="AMX15" s="44"/>
      <c r="AMY15" s="44"/>
      <c r="AMZ15" s="44"/>
      <c r="ANA15" s="44"/>
      <c r="ANB15" s="44"/>
      <c r="ANC15" s="44"/>
      <c r="AND15" s="44"/>
      <c r="ANE15" s="44"/>
      <c r="ANF15" s="44"/>
      <c r="ANG15" s="44"/>
      <c r="ANH15" s="44"/>
      <c r="ANI15" s="44"/>
      <c r="ANJ15" s="44"/>
      <c r="ANK15" s="44"/>
      <c r="ANL15" s="44"/>
      <c r="ANM15" s="44"/>
      <c r="ANN15" s="44"/>
      <c r="ANO15" s="44"/>
      <c r="ANP15" s="44"/>
      <c r="ANQ15" s="44"/>
      <c r="ANR15" s="44"/>
      <c r="ANS15" s="44"/>
      <c r="ANT15" s="44"/>
      <c r="ANU15" s="44"/>
      <c r="ANV15" s="44"/>
      <c r="ANW15" s="44"/>
      <c r="ANX15" s="44"/>
      <c r="ANY15" s="44"/>
      <c r="ANZ15" s="44"/>
      <c r="AOA15" s="44"/>
      <c r="AOB15" s="44"/>
      <c r="AOC15" s="44"/>
      <c r="AOD15" s="44"/>
      <c r="AOE15" s="44"/>
      <c r="AOF15" s="44"/>
      <c r="AOG15" s="44"/>
      <c r="AOH15" s="44"/>
      <c r="AOI15" s="44"/>
      <c r="AOJ15" s="44"/>
      <c r="AOK15" s="44"/>
      <c r="AOL15" s="44"/>
      <c r="AOM15" s="44"/>
      <c r="AON15" s="44"/>
      <c r="AOO15" s="44"/>
      <c r="AOP15" s="44"/>
      <c r="AOQ15" s="44"/>
      <c r="AOR15" s="44"/>
      <c r="AOS15" s="44"/>
      <c r="AOT15" s="44"/>
      <c r="AOU15" s="44"/>
      <c r="AOV15" s="44"/>
      <c r="AOW15" s="44"/>
      <c r="AOX15" s="44"/>
      <c r="AOY15" s="44"/>
      <c r="AOZ15" s="44"/>
      <c r="APA15" s="44"/>
      <c r="APB15" s="44"/>
      <c r="APC15" s="44"/>
      <c r="APD15" s="44"/>
      <c r="APE15" s="44"/>
      <c r="APF15" s="44"/>
      <c r="APG15" s="44"/>
      <c r="APH15" s="44"/>
      <c r="API15" s="44"/>
      <c r="APJ15" s="44"/>
      <c r="APK15" s="44"/>
      <c r="APL15" s="44"/>
      <c r="APM15" s="44"/>
      <c r="APN15" s="44"/>
      <c r="APO15" s="44"/>
      <c r="APP15" s="44"/>
      <c r="APQ15" s="44"/>
      <c r="APR15" s="44"/>
      <c r="APS15" s="44"/>
      <c r="APT15" s="44"/>
      <c r="APU15" s="44"/>
      <c r="APV15" s="44"/>
      <c r="APW15" s="44"/>
      <c r="APX15" s="44"/>
      <c r="APY15" s="44"/>
      <c r="APZ15" s="44"/>
      <c r="AQA15" s="44"/>
      <c r="AQB15" s="44"/>
      <c r="AQC15" s="44"/>
      <c r="AQD15" s="44"/>
      <c r="AQE15" s="44"/>
      <c r="AQF15" s="44"/>
      <c r="AQG15" s="44"/>
      <c r="AQH15" s="44"/>
      <c r="AQI15" s="44"/>
      <c r="AQJ15" s="44"/>
      <c r="AQK15" s="44"/>
      <c r="AQL15" s="44"/>
      <c r="AQM15" s="44"/>
      <c r="AQN15" s="44"/>
      <c r="AQO15" s="44"/>
      <c r="AQP15" s="44"/>
      <c r="AQQ15" s="44"/>
      <c r="AQR15" s="44"/>
      <c r="AQS15" s="44"/>
      <c r="AQT15" s="44"/>
      <c r="AQU15" s="44"/>
      <c r="AQV15" s="44"/>
      <c r="AQW15" s="44"/>
      <c r="AQX15" s="44"/>
      <c r="AQY15" s="44"/>
      <c r="AQZ15" s="44"/>
      <c r="ARA15" s="44"/>
      <c r="ARB15" s="44"/>
      <c r="ARC15" s="44"/>
      <c r="ARD15" s="44"/>
      <c r="ARE15" s="44"/>
      <c r="ARF15" s="44"/>
      <c r="ARG15" s="44"/>
      <c r="ARH15" s="44"/>
      <c r="ARI15" s="44"/>
      <c r="ARJ15" s="44"/>
      <c r="ARK15" s="44"/>
      <c r="ARL15" s="44"/>
      <c r="ARM15" s="44"/>
      <c r="ARN15" s="44"/>
      <c r="ARO15" s="44"/>
      <c r="ARP15" s="44"/>
      <c r="ARQ15" s="44"/>
      <c r="ARR15" s="44"/>
      <c r="ARS15" s="44"/>
      <c r="ART15" s="44"/>
      <c r="ARU15" s="44"/>
      <c r="ARV15" s="44"/>
      <c r="ARW15" s="44"/>
      <c r="ARX15" s="44"/>
      <c r="ARY15" s="44"/>
      <c r="ARZ15" s="44"/>
      <c r="ASA15" s="44"/>
      <c r="ASB15" s="44"/>
      <c r="ASC15" s="44"/>
      <c r="ASD15" s="44"/>
      <c r="ASE15" s="44"/>
      <c r="ASF15" s="44"/>
      <c r="ASG15" s="44"/>
      <c r="ASH15" s="44"/>
      <c r="ASI15" s="44"/>
      <c r="ASJ15" s="44"/>
      <c r="ASK15" s="44"/>
      <c r="ASL15" s="44"/>
      <c r="ASM15" s="44"/>
      <c r="ASN15" s="44"/>
      <c r="ASO15" s="44"/>
      <c r="ASP15" s="44"/>
      <c r="ASQ15" s="44"/>
      <c r="ASR15" s="44"/>
      <c r="ASS15" s="44"/>
      <c r="AST15" s="44"/>
      <c r="ASU15" s="44"/>
      <c r="ASV15" s="44"/>
      <c r="ASW15" s="44"/>
      <c r="ASX15" s="44"/>
      <c r="ASY15" s="44"/>
      <c r="ASZ15" s="44"/>
      <c r="ATA15" s="44"/>
      <c r="ATB15" s="44"/>
      <c r="ATC15" s="44"/>
      <c r="ATD15" s="44"/>
      <c r="ATE15" s="44"/>
      <c r="ATF15" s="44"/>
      <c r="ATG15" s="44"/>
      <c r="ATH15" s="44"/>
      <c r="ATI15" s="44"/>
      <c r="ATJ15" s="44"/>
      <c r="ATK15" s="44"/>
      <c r="ATL15" s="44"/>
      <c r="ATM15" s="44"/>
      <c r="ATN15" s="44"/>
      <c r="ATO15" s="44"/>
      <c r="ATP15" s="44"/>
      <c r="ATQ15" s="44"/>
      <c r="ATR15" s="44"/>
      <c r="ATS15" s="44"/>
      <c r="ATT15" s="44"/>
      <c r="ATU15" s="44"/>
      <c r="ATV15" s="44"/>
      <c r="ATW15" s="44"/>
      <c r="ATX15" s="44"/>
      <c r="ATY15" s="44"/>
      <c r="ATZ15" s="44"/>
      <c r="AUA15" s="44"/>
      <c r="AUB15" s="44"/>
      <c r="AUC15" s="44"/>
      <c r="AUD15" s="44"/>
      <c r="AUE15" s="44"/>
      <c r="AUF15" s="44"/>
      <c r="AUG15" s="44"/>
      <c r="AUH15" s="44"/>
      <c r="AUI15" s="44"/>
      <c r="AUJ15" s="44"/>
      <c r="AUK15" s="44"/>
    </row>
    <row r="16" spans="1:1233" x14ac:dyDescent="0.25">
      <c r="A16" s="41" t="s">
        <v>80</v>
      </c>
      <c r="C16" s="41" t="s">
        <v>44</v>
      </c>
      <c r="D16" s="87" t="s">
        <v>81</v>
      </c>
      <c r="E16" s="86">
        <v>45086</v>
      </c>
      <c r="F16" s="44">
        <v>9.5</v>
      </c>
      <c r="G16" s="44">
        <v>9.1999999999999993</v>
      </c>
      <c r="H16" s="44">
        <v>9.5</v>
      </c>
      <c r="I16" s="44">
        <v>9.4</v>
      </c>
      <c r="J16" s="44">
        <v>9.6</v>
      </c>
      <c r="K16" s="44">
        <v>8.9</v>
      </c>
      <c r="L16" s="44">
        <v>8.8000000000000007</v>
      </c>
      <c r="M16" s="44">
        <v>8.9</v>
      </c>
      <c r="N16" s="44">
        <v>8.8000000000000007</v>
      </c>
      <c r="O16" s="44">
        <v>8.4</v>
      </c>
      <c r="P16" s="44">
        <v>7.7</v>
      </c>
      <c r="Q16" s="44">
        <v>7.7</v>
      </c>
      <c r="R16" s="44">
        <v>7.7</v>
      </c>
      <c r="S16" s="44">
        <v>7.8</v>
      </c>
      <c r="T16" s="44">
        <v>7.9</v>
      </c>
      <c r="U16" s="44">
        <v>7.4</v>
      </c>
      <c r="V16" s="44">
        <v>7</v>
      </c>
      <c r="W16" s="44">
        <v>7</v>
      </c>
      <c r="X16" s="44">
        <v>7.5</v>
      </c>
      <c r="Y16" s="44">
        <v>8.1999999999999993</v>
      </c>
      <c r="Z16" s="44">
        <v>8.3000000000000007</v>
      </c>
      <c r="AA16" s="44">
        <v>8</v>
      </c>
      <c r="AB16" s="44">
        <v>7.4</v>
      </c>
      <c r="AC16" s="44">
        <v>7</v>
      </c>
      <c r="AD16" s="44">
        <v>7.2</v>
      </c>
      <c r="AE16" s="44">
        <v>7.6</v>
      </c>
      <c r="AF16" s="44">
        <v>8</v>
      </c>
      <c r="AG16" s="44">
        <v>7.5</v>
      </c>
      <c r="AH16" s="44">
        <v>6.7</v>
      </c>
      <c r="AI16" s="44">
        <v>6.5</v>
      </c>
      <c r="AJ16" s="44">
        <v>6.6</v>
      </c>
      <c r="AK16" s="44">
        <v>7.6</v>
      </c>
      <c r="AL16" s="44">
        <v>7.5</v>
      </c>
      <c r="AM16" s="44">
        <v>7.3</v>
      </c>
      <c r="AN16" s="44">
        <v>6.5</v>
      </c>
      <c r="AO16" s="44">
        <v>6.5</v>
      </c>
      <c r="AP16" s="44">
        <v>6.9</v>
      </c>
      <c r="AQ16" s="44">
        <v>7.3</v>
      </c>
      <c r="AR16" s="44">
        <v>8.6999999999999993</v>
      </c>
      <c r="AS16" s="44">
        <v>10.6</v>
      </c>
      <c r="AT16" s="44">
        <v>13.1</v>
      </c>
      <c r="AU16" s="44">
        <v>14.9</v>
      </c>
      <c r="AV16" s="44">
        <v>14.9</v>
      </c>
      <c r="AW16" s="44">
        <v>14.2</v>
      </c>
      <c r="AX16" s="44">
        <v>12.8</v>
      </c>
      <c r="AY16" s="44">
        <v>11.7</v>
      </c>
      <c r="AZ16" s="44">
        <v>10.8</v>
      </c>
      <c r="BA16" s="44">
        <v>10.1</v>
      </c>
      <c r="BB16" s="44">
        <v>10.4</v>
      </c>
      <c r="BC16" s="44">
        <v>10.7</v>
      </c>
      <c r="BD16" s="44">
        <v>10.8</v>
      </c>
      <c r="BE16" s="44">
        <v>10</v>
      </c>
      <c r="BF16" s="44">
        <v>9.1</v>
      </c>
      <c r="BG16" s="44">
        <v>9.1</v>
      </c>
      <c r="BH16" s="44">
        <v>9.4</v>
      </c>
      <c r="BI16" s="44">
        <v>9.6</v>
      </c>
      <c r="BJ16" s="44">
        <v>8.6999999999999993</v>
      </c>
      <c r="BK16" s="44">
        <v>7.9</v>
      </c>
      <c r="BL16" s="44">
        <v>7.5</v>
      </c>
      <c r="BM16" s="44">
        <v>7.4</v>
      </c>
      <c r="BN16" s="44">
        <v>7.6</v>
      </c>
      <c r="BO16" s="44">
        <v>7.4</v>
      </c>
      <c r="BP16" s="44">
        <v>7.5</v>
      </c>
      <c r="BQ16" s="44">
        <v>7</v>
      </c>
      <c r="BR16" s="44">
        <v>6.4</v>
      </c>
      <c r="BS16" s="44">
        <v>5.4</v>
      </c>
      <c r="BT16" s="44">
        <v>5.0999999999999996</v>
      </c>
      <c r="BU16" s="44">
        <v>5.4</v>
      </c>
      <c r="BV16" s="44">
        <v>5.6</v>
      </c>
      <c r="BW16" s="44">
        <v>5.7</v>
      </c>
      <c r="BX16" s="44">
        <v>5.5</v>
      </c>
      <c r="BY16" s="44">
        <v>5.7</v>
      </c>
      <c r="BZ16" s="44">
        <v>6.4</v>
      </c>
      <c r="CA16" s="44">
        <v>6.7</v>
      </c>
      <c r="CB16" s="44">
        <v>7</v>
      </c>
      <c r="CC16" s="44">
        <v>6.4</v>
      </c>
      <c r="CD16" s="44">
        <v>6</v>
      </c>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c r="QR16" s="44"/>
      <c r="QS16" s="44"/>
      <c r="QT16" s="44"/>
      <c r="QU16" s="44"/>
      <c r="QV16" s="44"/>
      <c r="QW16" s="44"/>
      <c r="QX16" s="44"/>
      <c r="QY16" s="44"/>
      <c r="QZ16" s="44"/>
      <c r="RA16" s="44"/>
      <c r="RB16" s="44"/>
      <c r="RC16" s="44"/>
      <c r="RD16" s="44"/>
      <c r="RE16" s="44"/>
      <c r="RF16" s="44"/>
      <c r="RG16" s="44"/>
      <c r="RH16" s="44"/>
      <c r="RI16" s="44"/>
      <c r="RJ16" s="44"/>
      <c r="RK16" s="44"/>
      <c r="RL16" s="44"/>
      <c r="RM16" s="44"/>
      <c r="RN16" s="44"/>
      <c r="RO16" s="44"/>
      <c r="RP16" s="44"/>
      <c r="RQ16" s="44"/>
      <c r="RR16" s="44"/>
      <c r="RS16" s="44"/>
      <c r="RT16" s="44"/>
      <c r="RU16" s="44"/>
      <c r="RV16" s="44"/>
      <c r="RW16" s="44"/>
      <c r="RX16" s="44"/>
      <c r="RY16" s="44"/>
      <c r="RZ16" s="44"/>
      <c r="SA16" s="44"/>
      <c r="SB16" s="44"/>
      <c r="SC16" s="44"/>
      <c r="SD16" s="44"/>
      <c r="SE16" s="44"/>
      <c r="SF16" s="44"/>
      <c r="SG16" s="44"/>
      <c r="SH16" s="44"/>
      <c r="SI16" s="44"/>
      <c r="SJ16" s="44"/>
      <c r="SK16" s="44"/>
      <c r="SL16" s="44"/>
      <c r="SM16" s="44"/>
      <c r="SN16" s="44"/>
      <c r="SO16" s="44"/>
      <c r="SP16" s="44"/>
      <c r="SQ16" s="44"/>
      <c r="SR16" s="44"/>
      <c r="SS16" s="44"/>
      <c r="ST16" s="44"/>
      <c r="SU16" s="44"/>
      <c r="SV16" s="44"/>
      <c r="SW16" s="44"/>
      <c r="SX16" s="44"/>
      <c r="SY16" s="44"/>
      <c r="SZ16" s="44"/>
      <c r="TA16" s="44"/>
      <c r="TB16" s="44"/>
      <c r="TC16" s="44"/>
      <c r="TD16" s="44"/>
      <c r="TE16" s="44"/>
      <c r="TF16" s="44"/>
      <c r="TG16" s="44"/>
      <c r="TH16" s="44"/>
      <c r="TI16" s="44"/>
      <c r="TJ16" s="44"/>
      <c r="TK16" s="44"/>
      <c r="TL16" s="44"/>
      <c r="TM16" s="44"/>
      <c r="TN16" s="44"/>
      <c r="TO16" s="44"/>
      <c r="TP16" s="44"/>
      <c r="TQ16" s="44"/>
      <c r="TR16" s="44"/>
      <c r="TS16" s="44"/>
      <c r="TT16" s="44"/>
      <c r="TU16" s="44"/>
      <c r="TV16" s="44"/>
      <c r="TW16" s="44"/>
      <c r="TX16" s="44"/>
      <c r="TY16" s="44"/>
      <c r="TZ16" s="44"/>
      <c r="UA16" s="44"/>
      <c r="UB16" s="44"/>
      <c r="UC16" s="44"/>
      <c r="UD16" s="44"/>
      <c r="UE16" s="44"/>
      <c r="UF16" s="44"/>
      <c r="UG16" s="44"/>
      <c r="UH16" s="44"/>
      <c r="UI16" s="44"/>
      <c r="UJ16" s="44"/>
      <c r="UK16" s="44"/>
      <c r="UL16" s="44"/>
      <c r="UM16" s="44"/>
      <c r="UN16" s="44"/>
      <c r="UO16" s="44"/>
      <c r="UP16" s="44"/>
      <c r="UQ16" s="44"/>
      <c r="UR16" s="44"/>
      <c r="US16" s="44"/>
      <c r="UT16" s="44"/>
      <c r="UU16" s="44"/>
      <c r="UV16" s="44"/>
      <c r="UW16" s="44"/>
      <c r="UX16" s="44"/>
      <c r="UY16" s="44"/>
      <c r="UZ16" s="44"/>
      <c r="VA16" s="44"/>
      <c r="VB16" s="44"/>
      <c r="VC16" s="44"/>
      <c r="VD16" s="44"/>
      <c r="VE16" s="44"/>
      <c r="VF16" s="44"/>
      <c r="VG16" s="44"/>
      <c r="VH16" s="44"/>
      <c r="VI16" s="44"/>
      <c r="VJ16" s="44"/>
      <c r="VK16" s="44"/>
      <c r="VL16" s="44"/>
      <c r="VM16" s="44"/>
      <c r="VN16" s="44"/>
      <c r="VO16" s="44"/>
      <c r="VP16" s="44"/>
      <c r="VQ16" s="44"/>
      <c r="VR16" s="44"/>
      <c r="VS16" s="44"/>
      <c r="VT16" s="44"/>
      <c r="VU16" s="44"/>
      <c r="VV16" s="44"/>
      <c r="VW16" s="44"/>
      <c r="VX16" s="44"/>
      <c r="VY16" s="44"/>
      <c r="VZ16" s="44"/>
      <c r="WA16" s="44"/>
      <c r="WB16" s="44"/>
      <c r="WC16" s="44"/>
      <c r="WD16" s="44"/>
      <c r="WE16" s="44"/>
      <c r="WF16" s="44"/>
      <c r="WG16" s="44"/>
      <c r="WH16" s="44"/>
      <c r="WI16" s="44"/>
      <c r="WJ16" s="44"/>
      <c r="WK16" s="44"/>
      <c r="WL16" s="44"/>
      <c r="WM16" s="44"/>
      <c r="WN16" s="44"/>
      <c r="WO16" s="44"/>
      <c r="WP16" s="44"/>
      <c r="WQ16" s="44"/>
      <c r="WR16" s="44"/>
      <c r="WS16" s="44"/>
      <c r="WT16" s="44"/>
      <c r="WU16" s="44"/>
      <c r="WV16" s="44"/>
      <c r="WW16" s="44"/>
      <c r="WX16" s="44"/>
      <c r="WY16" s="44"/>
      <c r="WZ16" s="44"/>
      <c r="XA16" s="44"/>
      <c r="XB16" s="44"/>
      <c r="XC16" s="44"/>
      <c r="XD16" s="44"/>
      <c r="XE16" s="44"/>
      <c r="XF16" s="44"/>
      <c r="XG16" s="44"/>
      <c r="XH16" s="44"/>
      <c r="XI16" s="44"/>
      <c r="XJ16" s="44"/>
      <c r="XK16" s="44"/>
      <c r="XL16" s="44"/>
      <c r="XM16" s="44"/>
      <c r="XN16" s="44"/>
      <c r="XO16" s="44"/>
      <c r="XP16" s="44"/>
      <c r="XQ16" s="44"/>
      <c r="XR16" s="44"/>
      <c r="XS16" s="44"/>
      <c r="XT16" s="44"/>
      <c r="XU16" s="44"/>
      <c r="XV16" s="44"/>
      <c r="XW16" s="44"/>
      <c r="XX16" s="44"/>
      <c r="XY16" s="44"/>
      <c r="XZ16" s="44"/>
      <c r="YA16" s="44"/>
      <c r="YB16" s="44"/>
      <c r="YC16" s="44"/>
      <c r="YD16" s="44"/>
      <c r="YE16" s="44"/>
      <c r="YF16" s="44"/>
      <c r="YG16" s="44"/>
      <c r="YH16" s="44"/>
      <c r="YI16" s="44"/>
      <c r="YJ16" s="44"/>
      <c r="YK16" s="44"/>
      <c r="YL16" s="44"/>
      <c r="YM16" s="44"/>
      <c r="YN16" s="44"/>
      <c r="YO16" s="44"/>
      <c r="YP16" s="44"/>
      <c r="YQ16" s="44"/>
      <c r="YR16" s="44"/>
      <c r="YS16" s="44"/>
      <c r="YT16" s="44"/>
      <c r="YU16" s="44"/>
      <c r="YV16" s="44"/>
      <c r="YW16" s="44"/>
      <c r="YX16" s="44"/>
      <c r="YY16" s="44"/>
      <c r="YZ16" s="44"/>
      <c r="ZA16" s="44"/>
      <c r="ZB16" s="44"/>
      <c r="ZC16" s="44"/>
      <c r="ZD16" s="44"/>
      <c r="ZE16" s="44"/>
      <c r="ZF16" s="44"/>
      <c r="ZG16" s="44"/>
      <c r="ZH16" s="44"/>
      <c r="ZI16" s="44"/>
      <c r="ZJ16" s="44"/>
      <c r="ZK16" s="44"/>
      <c r="ZL16" s="44"/>
      <c r="ZM16" s="44"/>
      <c r="ZN16" s="44"/>
      <c r="ZO16" s="44"/>
      <c r="ZP16" s="44"/>
      <c r="ZQ16" s="44"/>
      <c r="ZR16" s="44"/>
      <c r="ZS16" s="44"/>
      <c r="ZT16" s="44"/>
      <c r="ZU16" s="44"/>
      <c r="ZV16" s="44"/>
      <c r="ZW16" s="44"/>
      <c r="ZX16" s="44"/>
      <c r="ZY16" s="44"/>
      <c r="ZZ16" s="44"/>
      <c r="AAA16" s="44"/>
      <c r="AAB16" s="44"/>
      <c r="AAC16" s="44"/>
      <c r="AAD16" s="44"/>
      <c r="AAE16" s="44"/>
      <c r="AAF16" s="44"/>
      <c r="AAG16" s="44"/>
      <c r="AAH16" s="44"/>
      <c r="AAI16" s="44"/>
      <c r="AAJ16" s="44"/>
      <c r="AAK16" s="44"/>
      <c r="AAL16" s="44"/>
      <c r="AAM16" s="44"/>
      <c r="AAN16" s="44"/>
      <c r="AAO16" s="44"/>
      <c r="AAP16" s="44"/>
      <c r="AAQ16" s="44"/>
      <c r="AAR16" s="44"/>
      <c r="AAS16" s="44"/>
      <c r="AAT16" s="44"/>
      <c r="AAU16" s="44"/>
      <c r="AAV16" s="44"/>
      <c r="AAW16" s="44"/>
      <c r="AAX16" s="44"/>
      <c r="AAY16" s="44"/>
      <c r="AAZ16" s="44"/>
      <c r="ABA16" s="44"/>
      <c r="ABB16" s="44"/>
      <c r="ABC16" s="44"/>
      <c r="ABD16" s="44"/>
      <c r="ABE16" s="44"/>
      <c r="ABF16" s="44"/>
      <c r="ABG16" s="44"/>
      <c r="ABH16" s="44"/>
      <c r="ABI16" s="44"/>
      <c r="ABJ16" s="44"/>
      <c r="ABK16" s="44"/>
      <c r="ABL16" s="44"/>
      <c r="ABM16" s="44"/>
      <c r="ABN16" s="44"/>
      <c r="ABO16" s="44"/>
      <c r="ABP16" s="44"/>
      <c r="ABQ16" s="44"/>
      <c r="ABR16" s="44"/>
      <c r="ABS16" s="44"/>
      <c r="ABT16" s="44"/>
      <c r="ABU16" s="44"/>
      <c r="ABV16" s="44"/>
      <c r="ABW16" s="44"/>
      <c r="ABX16" s="44"/>
      <c r="ABY16" s="44"/>
      <c r="ABZ16" s="44"/>
      <c r="ACA16" s="44"/>
      <c r="ACB16" s="44"/>
      <c r="ACC16" s="44"/>
      <c r="ACD16" s="44"/>
      <c r="ACE16" s="44"/>
      <c r="ACF16" s="44"/>
      <c r="ACG16" s="44"/>
      <c r="ACH16" s="44"/>
      <c r="ACI16" s="44"/>
      <c r="ACJ16" s="44"/>
      <c r="ACK16" s="44"/>
      <c r="ACL16" s="44"/>
      <c r="ACM16" s="44"/>
      <c r="ACN16" s="44"/>
      <c r="ACO16" s="44"/>
      <c r="ACP16" s="44"/>
      <c r="ACQ16" s="44"/>
      <c r="ACR16" s="44"/>
      <c r="ACS16" s="44"/>
      <c r="ACT16" s="44"/>
      <c r="ACU16" s="44"/>
      <c r="ACV16" s="44"/>
      <c r="ACW16" s="44"/>
      <c r="ACX16" s="44"/>
      <c r="ACY16" s="44"/>
      <c r="ACZ16" s="44"/>
      <c r="ADA16" s="44"/>
      <c r="ADB16" s="44"/>
      <c r="ADC16" s="44"/>
      <c r="ADD16" s="44"/>
      <c r="ADE16" s="44"/>
      <c r="ADF16" s="44"/>
      <c r="ADG16" s="44"/>
      <c r="ADH16" s="44"/>
      <c r="ADI16" s="44"/>
      <c r="ADJ16" s="44"/>
      <c r="ADK16" s="44"/>
      <c r="ADL16" s="44"/>
      <c r="ADM16" s="44"/>
      <c r="ADN16" s="44"/>
      <c r="ADO16" s="44"/>
      <c r="ADP16" s="44"/>
      <c r="ADQ16" s="44"/>
      <c r="ADR16" s="44"/>
      <c r="ADS16" s="44"/>
      <c r="ADT16" s="44"/>
      <c r="ADU16" s="44"/>
      <c r="ADV16" s="44"/>
      <c r="ADW16" s="44"/>
      <c r="ADX16" s="44"/>
      <c r="ADY16" s="44"/>
      <c r="ADZ16" s="44"/>
      <c r="AEA16" s="44"/>
      <c r="AEB16" s="44"/>
      <c r="AEC16" s="44"/>
      <c r="AED16" s="44"/>
      <c r="AEE16" s="44"/>
      <c r="AEF16" s="44"/>
      <c r="AEG16" s="44"/>
      <c r="AEH16" s="44"/>
      <c r="AEI16" s="44"/>
      <c r="AEJ16" s="44"/>
      <c r="AEK16" s="44"/>
      <c r="AEL16" s="44"/>
      <c r="AEM16" s="44"/>
      <c r="AEN16" s="44"/>
      <c r="AEO16" s="44"/>
      <c r="AEP16" s="44"/>
      <c r="AEQ16" s="44"/>
      <c r="AER16" s="44"/>
      <c r="AES16" s="44"/>
      <c r="AET16" s="44"/>
      <c r="AEU16" s="44"/>
      <c r="AEV16" s="44"/>
      <c r="AEW16" s="44"/>
      <c r="AEX16" s="44"/>
      <c r="AEY16" s="44"/>
      <c r="AEZ16" s="44"/>
      <c r="AFA16" s="44"/>
      <c r="AFB16" s="44"/>
      <c r="AFC16" s="44"/>
      <c r="AFD16" s="44"/>
      <c r="AFE16" s="44"/>
      <c r="AFF16" s="44"/>
      <c r="AFG16" s="44"/>
      <c r="AFH16" s="44"/>
      <c r="AFI16" s="44"/>
      <c r="AFJ16" s="44"/>
      <c r="AFK16" s="44"/>
      <c r="AFL16" s="44"/>
      <c r="AFM16" s="44"/>
      <c r="AFN16" s="44"/>
      <c r="AFO16" s="44"/>
      <c r="AFP16" s="44"/>
      <c r="AFQ16" s="44"/>
      <c r="AFR16" s="44"/>
      <c r="AFS16" s="44"/>
      <c r="AFT16" s="44"/>
      <c r="AFU16" s="44"/>
      <c r="AFV16" s="44"/>
      <c r="AFW16" s="44"/>
      <c r="AFX16" s="44"/>
      <c r="AFY16" s="44"/>
      <c r="AFZ16" s="44"/>
      <c r="AGA16" s="44"/>
      <c r="AGB16" s="44"/>
      <c r="AGC16" s="44"/>
      <c r="AGD16" s="44"/>
      <c r="AGE16" s="44"/>
      <c r="AGF16" s="44"/>
      <c r="AGG16" s="44"/>
      <c r="AGH16" s="44"/>
      <c r="AGI16" s="44"/>
      <c r="AGJ16" s="44"/>
      <c r="AGK16" s="44"/>
      <c r="AGL16" s="44"/>
      <c r="AGM16" s="44"/>
      <c r="AGN16" s="44"/>
      <c r="AGO16" s="44"/>
      <c r="AGP16" s="44"/>
      <c r="AGQ16" s="44"/>
      <c r="AGR16" s="44"/>
      <c r="AGS16" s="44"/>
      <c r="AGT16" s="44"/>
      <c r="AGU16" s="44"/>
      <c r="AGV16" s="44"/>
      <c r="AGW16" s="44"/>
      <c r="AGX16" s="44"/>
      <c r="AGY16" s="44"/>
      <c r="AGZ16" s="44"/>
      <c r="AHA16" s="44"/>
      <c r="AHB16" s="44"/>
      <c r="AHC16" s="44"/>
      <c r="AHD16" s="44"/>
      <c r="AHE16" s="44"/>
      <c r="AHF16" s="44"/>
      <c r="AHG16" s="44"/>
      <c r="AHH16" s="44"/>
      <c r="AHI16" s="44"/>
      <c r="AHJ16" s="44"/>
      <c r="AHK16" s="44"/>
      <c r="AHL16" s="44"/>
      <c r="AHM16" s="44"/>
      <c r="AHN16" s="44"/>
      <c r="AHO16" s="44"/>
      <c r="AHP16" s="44"/>
      <c r="AHQ16" s="44"/>
      <c r="AHR16" s="44"/>
      <c r="AHS16" s="44"/>
      <c r="AHT16" s="44"/>
      <c r="AHU16" s="44"/>
      <c r="AHV16" s="44"/>
      <c r="AHW16" s="44"/>
      <c r="AHX16" s="44"/>
      <c r="AHY16" s="44"/>
      <c r="AHZ16" s="44"/>
      <c r="AIA16" s="44"/>
      <c r="AIB16" s="44"/>
      <c r="AIC16" s="44"/>
      <c r="AID16" s="44"/>
      <c r="AIE16" s="44"/>
      <c r="AIF16" s="44"/>
      <c r="AIG16" s="44"/>
      <c r="AIH16" s="44"/>
      <c r="AII16" s="44"/>
      <c r="AIJ16" s="44"/>
      <c r="AIK16" s="44"/>
      <c r="AIL16" s="44"/>
      <c r="AIM16" s="44"/>
      <c r="AIN16" s="44"/>
      <c r="AIO16" s="44"/>
      <c r="AIP16" s="44"/>
      <c r="AIQ16" s="44"/>
      <c r="AIR16" s="44"/>
      <c r="AIS16" s="44"/>
      <c r="AIT16" s="44"/>
      <c r="AIU16" s="44"/>
      <c r="AIV16" s="44"/>
      <c r="AIW16" s="44"/>
      <c r="AIX16" s="44"/>
      <c r="AIY16" s="44"/>
      <c r="AIZ16" s="44"/>
      <c r="AJA16" s="44"/>
      <c r="AJB16" s="44"/>
      <c r="AJC16" s="44"/>
      <c r="AJD16" s="44"/>
      <c r="AJE16" s="44"/>
      <c r="AJF16" s="44"/>
      <c r="AJG16" s="44"/>
      <c r="AJH16" s="44"/>
      <c r="AJI16" s="44"/>
      <c r="AJJ16" s="44"/>
      <c r="AJK16" s="44"/>
      <c r="AJL16" s="44"/>
      <c r="AJM16" s="44"/>
      <c r="AJN16" s="44"/>
      <c r="AJO16" s="44"/>
      <c r="AJP16" s="44"/>
      <c r="AJQ16" s="44"/>
      <c r="AJR16" s="44"/>
      <c r="AJS16" s="44"/>
      <c r="AJT16" s="44"/>
      <c r="AJU16" s="44"/>
      <c r="AJV16" s="44"/>
      <c r="AJW16" s="44"/>
      <c r="AJX16" s="44"/>
      <c r="AJY16" s="44"/>
      <c r="AJZ16" s="44"/>
      <c r="AKA16" s="44"/>
      <c r="AKB16" s="44"/>
      <c r="AKC16" s="44"/>
      <c r="AKD16" s="44"/>
      <c r="AKE16" s="44"/>
      <c r="AKF16" s="44"/>
      <c r="AKG16" s="44"/>
      <c r="AKH16" s="44"/>
      <c r="AKI16" s="44"/>
      <c r="AKJ16" s="44"/>
      <c r="AKK16" s="44"/>
      <c r="AKL16" s="44"/>
      <c r="AKM16" s="44"/>
      <c r="AKN16" s="44"/>
      <c r="AKO16" s="44"/>
      <c r="AKP16" s="44"/>
      <c r="AKQ16" s="44"/>
      <c r="AKR16" s="44"/>
      <c r="AKS16" s="44"/>
      <c r="AKT16" s="44"/>
      <c r="AKU16" s="44"/>
      <c r="AKV16" s="44"/>
      <c r="AKW16" s="44"/>
      <c r="AKX16" s="44"/>
      <c r="AKY16" s="44"/>
      <c r="AKZ16" s="44"/>
      <c r="ALA16" s="44"/>
      <c r="ALB16" s="44"/>
      <c r="ALC16" s="44"/>
      <c r="ALD16" s="44"/>
      <c r="ALE16" s="44"/>
      <c r="ALF16" s="44"/>
      <c r="ALG16" s="44"/>
      <c r="ALH16" s="44"/>
      <c r="ALI16" s="44"/>
      <c r="ALJ16" s="44"/>
      <c r="ALK16" s="44"/>
      <c r="ALL16" s="44"/>
      <c r="ALM16" s="44"/>
      <c r="ALN16" s="44"/>
      <c r="ALO16" s="44"/>
      <c r="ALP16" s="44"/>
      <c r="ALQ16" s="44"/>
      <c r="ALR16" s="44"/>
      <c r="ALS16" s="44"/>
      <c r="ALT16" s="44"/>
      <c r="ALU16" s="44"/>
      <c r="ALV16" s="44"/>
      <c r="ALW16" s="44"/>
      <c r="ALX16" s="44"/>
      <c r="ALY16" s="44"/>
      <c r="ALZ16" s="44"/>
      <c r="AMA16" s="44"/>
      <c r="AMB16" s="44"/>
      <c r="AMC16" s="44"/>
      <c r="AMD16" s="44"/>
      <c r="AME16" s="44"/>
      <c r="AMF16" s="44"/>
      <c r="AMG16" s="44"/>
      <c r="AMH16" s="44"/>
      <c r="AMI16" s="44"/>
      <c r="AMJ16" s="44"/>
      <c r="AMK16" s="44"/>
      <c r="AML16" s="44"/>
      <c r="AMM16" s="44"/>
      <c r="AMN16" s="44"/>
      <c r="AMO16" s="44"/>
      <c r="AMP16" s="44"/>
      <c r="AMQ16" s="44"/>
      <c r="AMR16" s="44"/>
      <c r="AMS16" s="44"/>
      <c r="AMT16" s="44"/>
      <c r="AMU16" s="44"/>
      <c r="AMV16" s="44"/>
      <c r="AMW16" s="44"/>
      <c r="AMX16" s="44"/>
      <c r="AMY16" s="44"/>
      <c r="AMZ16" s="44"/>
      <c r="ANA16" s="44"/>
      <c r="ANB16" s="44"/>
      <c r="ANC16" s="44"/>
      <c r="AND16" s="44"/>
      <c r="ANE16" s="44"/>
      <c r="ANF16" s="44"/>
      <c r="ANG16" s="44"/>
      <c r="ANH16" s="44"/>
      <c r="ANI16" s="44"/>
      <c r="ANJ16" s="44"/>
      <c r="ANK16" s="44"/>
      <c r="ANL16" s="44"/>
      <c r="ANM16" s="44"/>
      <c r="ANN16" s="44"/>
      <c r="ANO16" s="44"/>
      <c r="ANP16" s="44"/>
      <c r="ANQ16" s="44"/>
      <c r="ANR16" s="44"/>
      <c r="ANS16" s="44"/>
      <c r="ANT16" s="44"/>
      <c r="ANU16" s="44"/>
      <c r="ANV16" s="44"/>
      <c r="ANW16" s="44"/>
      <c r="ANX16" s="44"/>
      <c r="ANY16" s="44"/>
      <c r="ANZ16" s="44"/>
      <c r="AOA16" s="44"/>
      <c r="AOB16" s="44"/>
      <c r="AOC16" s="44"/>
      <c r="AOD16" s="44"/>
      <c r="AOE16" s="44"/>
      <c r="AOF16" s="44"/>
      <c r="AOG16" s="44"/>
      <c r="AOH16" s="44"/>
      <c r="AOI16" s="44"/>
      <c r="AOJ16" s="44"/>
      <c r="AOK16" s="44"/>
      <c r="AOL16" s="44"/>
      <c r="AOM16" s="44"/>
      <c r="AON16" s="44"/>
      <c r="AOO16" s="44"/>
      <c r="AOP16" s="44"/>
      <c r="AOQ16" s="44"/>
      <c r="AOR16" s="44"/>
      <c r="AOS16" s="44"/>
      <c r="AOT16" s="44"/>
      <c r="AOU16" s="44"/>
      <c r="AOV16" s="44"/>
      <c r="AOW16" s="44"/>
      <c r="AOX16" s="44"/>
      <c r="AOY16" s="44"/>
      <c r="AOZ16" s="44"/>
      <c r="APA16" s="44"/>
      <c r="APB16" s="44"/>
      <c r="APC16" s="44"/>
      <c r="APD16" s="44"/>
      <c r="APE16" s="44"/>
      <c r="APF16" s="44"/>
      <c r="APG16" s="44"/>
      <c r="APH16" s="44"/>
      <c r="API16" s="44"/>
      <c r="APJ16" s="44"/>
      <c r="APK16" s="44"/>
      <c r="APL16" s="44"/>
      <c r="APM16" s="44"/>
      <c r="APN16" s="44"/>
      <c r="APO16" s="44"/>
      <c r="APP16" s="44"/>
      <c r="APQ16" s="44"/>
      <c r="APR16" s="44"/>
      <c r="APS16" s="44"/>
      <c r="APT16" s="44"/>
      <c r="APU16" s="44"/>
      <c r="APV16" s="44"/>
      <c r="APW16" s="44"/>
      <c r="APX16" s="44"/>
      <c r="APY16" s="44"/>
      <c r="APZ16" s="44"/>
      <c r="AQA16" s="44"/>
      <c r="AQB16" s="44"/>
      <c r="AQC16" s="44"/>
      <c r="AQD16" s="44"/>
      <c r="AQE16" s="44"/>
      <c r="AQF16" s="44"/>
      <c r="AQG16" s="44"/>
      <c r="AQH16" s="44"/>
      <c r="AQI16" s="44"/>
      <c r="AQJ16" s="44"/>
      <c r="AQK16" s="44"/>
      <c r="AQL16" s="44"/>
      <c r="AQM16" s="44"/>
      <c r="AQN16" s="44"/>
      <c r="AQO16" s="44"/>
      <c r="AQP16" s="44"/>
      <c r="AQQ16" s="44"/>
      <c r="AQR16" s="44"/>
      <c r="AQS16" s="44"/>
      <c r="AQT16" s="44"/>
      <c r="AQU16" s="44"/>
      <c r="AQV16" s="44"/>
      <c r="AQW16" s="44"/>
      <c r="AQX16" s="44"/>
      <c r="AQY16" s="44"/>
      <c r="AQZ16" s="44"/>
      <c r="ARA16" s="44"/>
      <c r="ARB16" s="44"/>
      <c r="ARC16" s="44"/>
      <c r="ARD16" s="44"/>
      <c r="ARE16" s="44"/>
      <c r="ARF16" s="44"/>
      <c r="ARG16" s="44"/>
      <c r="ARH16" s="44"/>
      <c r="ARI16" s="44"/>
      <c r="ARJ16" s="44"/>
      <c r="ARK16" s="44"/>
      <c r="ARL16" s="44"/>
      <c r="ARM16" s="44"/>
      <c r="ARN16" s="44"/>
      <c r="ARO16" s="44"/>
      <c r="ARP16" s="44"/>
      <c r="ARQ16" s="44"/>
      <c r="ARR16" s="44"/>
      <c r="ARS16" s="44"/>
      <c r="ART16" s="44"/>
      <c r="ARU16" s="44"/>
      <c r="ARV16" s="44"/>
      <c r="ARW16" s="44"/>
      <c r="ARX16" s="44"/>
      <c r="ARY16" s="44"/>
      <c r="ARZ16" s="44"/>
      <c r="ASA16" s="44"/>
      <c r="ASB16" s="44"/>
      <c r="ASC16" s="44"/>
      <c r="ASD16" s="44"/>
      <c r="ASE16" s="44"/>
      <c r="ASF16" s="44"/>
      <c r="ASG16" s="44"/>
      <c r="ASH16" s="44"/>
      <c r="ASI16" s="44"/>
      <c r="ASJ16" s="44"/>
      <c r="ASK16" s="44"/>
      <c r="ASL16" s="44"/>
      <c r="ASM16" s="44"/>
      <c r="ASN16" s="44"/>
      <c r="ASO16" s="44"/>
      <c r="ASP16" s="44"/>
      <c r="ASQ16" s="44"/>
      <c r="ASR16" s="44"/>
      <c r="ASS16" s="44"/>
      <c r="AST16" s="44"/>
      <c r="ASU16" s="44"/>
      <c r="ASV16" s="44"/>
      <c r="ASW16" s="44"/>
      <c r="ASX16" s="44"/>
      <c r="ASY16" s="44"/>
      <c r="ASZ16" s="44"/>
      <c r="ATA16" s="44"/>
      <c r="ATB16" s="44"/>
      <c r="ATC16" s="44"/>
      <c r="ATD16" s="44"/>
      <c r="ATE16" s="44"/>
      <c r="ATF16" s="44"/>
      <c r="ATG16" s="44"/>
      <c r="ATH16" s="44"/>
      <c r="ATI16" s="44"/>
      <c r="ATJ16" s="44"/>
      <c r="ATK16" s="44"/>
      <c r="ATL16" s="44"/>
      <c r="ATM16" s="44"/>
      <c r="ATN16" s="44"/>
      <c r="ATO16" s="44"/>
      <c r="ATP16" s="44"/>
      <c r="ATQ16" s="44"/>
      <c r="ATR16" s="44"/>
      <c r="ATS16" s="44"/>
      <c r="ATT16" s="44"/>
      <c r="ATU16" s="44"/>
      <c r="ATV16" s="44"/>
      <c r="ATW16" s="44"/>
      <c r="ATX16" s="44"/>
      <c r="ATY16" s="44"/>
      <c r="ATZ16" s="44"/>
      <c r="AUA16" s="44"/>
      <c r="AUB16" s="44"/>
      <c r="AUC16" s="44"/>
      <c r="AUD16" s="44"/>
      <c r="AUE16" s="44"/>
      <c r="AUF16" s="44"/>
      <c r="AUG16" s="44"/>
      <c r="AUH16" s="44"/>
      <c r="AUI16" s="44"/>
      <c r="AUJ16" s="44"/>
      <c r="AUK16" s="44"/>
    </row>
    <row r="17" spans="1:1233" x14ac:dyDescent="0.25">
      <c r="A17" s="41" t="s">
        <v>8</v>
      </c>
      <c r="C17" s="41" t="s">
        <v>44</v>
      </c>
      <c r="D17" s="87" t="s">
        <v>81</v>
      </c>
      <c r="E17" s="86">
        <v>45086</v>
      </c>
      <c r="F17" s="44">
        <v>6.6</v>
      </c>
      <c r="G17" s="44">
        <v>6.9</v>
      </c>
      <c r="H17" s="44">
        <v>7.1</v>
      </c>
      <c r="I17" s="44">
        <v>7</v>
      </c>
      <c r="J17" s="44">
        <v>6.9</v>
      </c>
      <c r="K17" s="44">
        <v>6.5</v>
      </c>
      <c r="L17" s="44">
        <v>6.4</v>
      </c>
      <c r="M17" s="44">
        <v>6.5</v>
      </c>
      <c r="N17" s="44">
        <v>6.4</v>
      </c>
      <c r="O17" s="44">
        <v>6.1</v>
      </c>
      <c r="P17" s="44">
        <v>5.7</v>
      </c>
      <c r="Q17" s="44">
        <v>5.7</v>
      </c>
      <c r="R17" s="44">
        <v>5.8</v>
      </c>
      <c r="S17" s="44">
        <v>6</v>
      </c>
      <c r="T17" s="44">
        <v>6.3</v>
      </c>
      <c r="U17" s="44">
        <v>6.2</v>
      </c>
      <c r="V17" s="44">
        <v>6.1</v>
      </c>
      <c r="W17" s="44">
        <v>5.9</v>
      </c>
      <c r="X17" s="44">
        <v>5.9</v>
      </c>
      <c r="Y17" s="44">
        <v>6.1</v>
      </c>
      <c r="Z17" s="44">
        <v>6</v>
      </c>
      <c r="AA17" s="44">
        <v>5.7</v>
      </c>
      <c r="AB17" s="44">
        <v>5.3</v>
      </c>
      <c r="AC17" s="44">
        <v>5.2</v>
      </c>
      <c r="AD17" s="44">
        <v>5.5</v>
      </c>
      <c r="AE17" s="44">
        <v>5.8</v>
      </c>
      <c r="AF17" s="44">
        <v>6.2</v>
      </c>
      <c r="AG17" s="44">
        <v>6.1</v>
      </c>
      <c r="AH17" s="44">
        <v>5.9</v>
      </c>
      <c r="AI17" s="44">
        <v>5.6</v>
      </c>
      <c r="AJ17" s="44">
        <v>5.6</v>
      </c>
      <c r="AK17" s="44">
        <v>5.9</v>
      </c>
      <c r="AL17" s="44">
        <v>5.8</v>
      </c>
      <c r="AM17" s="44">
        <v>5.5</v>
      </c>
      <c r="AN17" s="44">
        <v>5.2</v>
      </c>
      <c r="AO17" s="44">
        <v>5.2</v>
      </c>
      <c r="AP17" s="44">
        <v>5.5</v>
      </c>
      <c r="AQ17" s="44">
        <v>5.7</v>
      </c>
      <c r="AR17" s="44">
        <v>6.9</v>
      </c>
      <c r="AS17" s="44">
        <v>9.5</v>
      </c>
      <c r="AT17" s="44">
        <v>12.4</v>
      </c>
      <c r="AU17" s="44">
        <v>13.4</v>
      </c>
      <c r="AV17" s="44">
        <v>12.5</v>
      </c>
      <c r="AW17" s="44">
        <v>11.4</v>
      </c>
      <c r="AX17" s="44">
        <v>10.3</v>
      </c>
      <c r="AY17" s="44">
        <v>9.1999999999999993</v>
      </c>
      <c r="AZ17" s="44">
        <v>8.1999999999999993</v>
      </c>
      <c r="BA17" s="44">
        <v>8.1</v>
      </c>
      <c r="BB17" s="44">
        <v>8.6999999999999993</v>
      </c>
      <c r="BC17" s="44">
        <v>9</v>
      </c>
      <c r="BD17" s="44">
        <v>9</v>
      </c>
      <c r="BE17" s="44">
        <v>8.5</v>
      </c>
      <c r="BF17" s="44">
        <v>8.3000000000000007</v>
      </c>
      <c r="BG17" s="44">
        <v>8.1</v>
      </c>
      <c r="BH17" s="44">
        <v>7.9</v>
      </c>
      <c r="BI17" s="44">
        <v>7.7</v>
      </c>
      <c r="BJ17" s="44">
        <v>7.4</v>
      </c>
      <c r="BK17" s="44">
        <v>6.8</v>
      </c>
      <c r="BL17" s="44">
        <v>6</v>
      </c>
      <c r="BM17" s="44">
        <v>5.7</v>
      </c>
      <c r="BN17" s="44">
        <v>6</v>
      </c>
      <c r="BO17" s="44">
        <v>6</v>
      </c>
      <c r="BP17" s="44">
        <v>6.1</v>
      </c>
      <c r="BQ17" s="44">
        <v>5.6</v>
      </c>
      <c r="BR17" s="44">
        <v>5.4</v>
      </c>
      <c r="BS17" s="44">
        <v>5.0999999999999996</v>
      </c>
      <c r="BT17" s="44">
        <v>5</v>
      </c>
      <c r="BU17" s="44">
        <v>5.3</v>
      </c>
      <c r="BV17" s="44">
        <v>5.3</v>
      </c>
      <c r="BW17" s="44">
        <v>5.0999999999999996</v>
      </c>
      <c r="BX17" s="44">
        <v>4.7</v>
      </c>
      <c r="BY17" s="44">
        <v>4.5999999999999996</v>
      </c>
      <c r="BZ17" s="44">
        <v>4.9000000000000004</v>
      </c>
      <c r="CA17" s="44">
        <v>5.0999999999999996</v>
      </c>
      <c r="CB17" s="44">
        <v>5.4</v>
      </c>
      <c r="CC17" s="44">
        <v>5.3</v>
      </c>
      <c r="CD17" s="44">
        <v>5.3</v>
      </c>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c r="OW17" s="44"/>
      <c r="OX17" s="44"/>
      <c r="OY17" s="44"/>
      <c r="OZ17" s="44"/>
      <c r="PA17" s="44"/>
      <c r="PB17" s="44"/>
      <c r="PC17" s="44"/>
      <c r="PD17" s="44"/>
      <c r="PE17" s="44"/>
      <c r="PF17" s="44"/>
      <c r="PG17" s="44"/>
      <c r="PH17" s="44"/>
      <c r="PI17" s="44"/>
      <c r="PJ17" s="44"/>
      <c r="PK17" s="44"/>
      <c r="PL17" s="44"/>
      <c r="PM17" s="44"/>
      <c r="PN17" s="44"/>
      <c r="PO17" s="44"/>
      <c r="PP17" s="44"/>
      <c r="PQ17" s="44"/>
      <c r="PR17" s="44"/>
      <c r="PS17" s="44"/>
      <c r="PT17" s="44"/>
      <c r="PU17" s="44"/>
      <c r="PV17" s="44"/>
      <c r="PW17" s="44"/>
      <c r="PX17" s="44"/>
      <c r="PY17" s="44"/>
      <c r="PZ17" s="44"/>
      <c r="QA17" s="44"/>
      <c r="QB17" s="44"/>
      <c r="QC17" s="44"/>
      <c r="QD17" s="44"/>
      <c r="QE17" s="44"/>
      <c r="QF17" s="44"/>
      <c r="QG17" s="44"/>
      <c r="QH17" s="44"/>
      <c r="QI17" s="44"/>
      <c r="QJ17" s="44"/>
      <c r="QK17" s="44"/>
      <c r="QL17" s="44"/>
      <c r="QM17" s="44"/>
      <c r="QN17" s="44"/>
      <c r="QO17" s="44"/>
      <c r="QP17" s="44"/>
      <c r="QQ17" s="44"/>
      <c r="QR17" s="44"/>
      <c r="QS17" s="44"/>
      <c r="QT17" s="44"/>
      <c r="QU17" s="44"/>
      <c r="QV17" s="44"/>
      <c r="QW17" s="44"/>
      <c r="QX17" s="44"/>
      <c r="QY17" s="44"/>
      <c r="QZ17" s="44"/>
      <c r="RA17" s="44"/>
      <c r="RB17" s="44"/>
      <c r="RC17" s="44"/>
      <c r="RD17" s="44"/>
      <c r="RE17" s="44"/>
      <c r="RF17" s="44"/>
      <c r="RG17" s="44"/>
      <c r="RH17" s="44"/>
      <c r="RI17" s="44"/>
      <c r="RJ17" s="44"/>
      <c r="RK17" s="44"/>
      <c r="RL17" s="44"/>
      <c r="RM17" s="44"/>
      <c r="RN17" s="44"/>
      <c r="RO17" s="44"/>
      <c r="RP17" s="44"/>
      <c r="RQ17" s="44"/>
      <c r="RR17" s="44"/>
      <c r="RS17" s="44"/>
      <c r="RT17" s="44"/>
      <c r="RU17" s="44"/>
      <c r="RV17" s="44"/>
      <c r="RW17" s="44"/>
      <c r="RX17" s="44"/>
      <c r="RY17" s="44"/>
      <c r="RZ17" s="44"/>
      <c r="SA17" s="44"/>
      <c r="SB17" s="44"/>
      <c r="SC17" s="44"/>
      <c r="SD17" s="44"/>
      <c r="SE17" s="44"/>
      <c r="SF17" s="44"/>
      <c r="SG17" s="44"/>
      <c r="SH17" s="44"/>
      <c r="SI17" s="44"/>
      <c r="SJ17" s="44"/>
      <c r="SK17" s="44"/>
      <c r="SL17" s="44"/>
      <c r="SM17" s="44"/>
      <c r="SN17" s="44"/>
      <c r="SO17" s="44"/>
      <c r="SP17" s="44"/>
      <c r="SQ17" s="44"/>
      <c r="SR17" s="44"/>
      <c r="SS17" s="44"/>
      <c r="ST17" s="44"/>
      <c r="SU17" s="44"/>
      <c r="SV17" s="44"/>
      <c r="SW17" s="44"/>
      <c r="SX17" s="44"/>
      <c r="SY17" s="44"/>
      <c r="SZ17" s="44"/>
      <c r="TA17" s="44"/>
      <c r="TB17" s="44"/>
      <c r="TC17" s="44"/>
      <c r="TD17" s="44"/>
      <c r="TE17" s="44"/>
      <c r="TF17" s="44"/>
      <c r="TG17" s="44"/>
      <c r="TH17" s="44"/>
      <c r="TI17" s="44"/>
      <c r="TJ17" s="44"/>
      <c r="TK17" s="44"/>
      <c r="TL17" s="44"/>
      <c r="TM17" s="44"/>
      <c r="TN17" s="44"/>
      <c r="TO17" s="44"/>
      <c r="TP17" s="44"/>
      <c r="TQ17" s="44"/>
      <c r="TR17" s="44"/>
      <c r="TS17" s="44"/>
      <c r="TT17" s="44"/>
      <c r="TU17" s="44"/>
      <c r="TV17" s="44"/>
      <c r="TW17" s="44"/>
      <c r="TX17" s="44"/>
      <c r="TY17" s="44"/>
      <c r="TZ17" s="44"/>
      <c r="UA17" s="44"/>
      <c r="UB17" s="44"/>
      <c r="UC17" s="44"/>
      <c r="UD17" s="44"/>
      <c r="UE17" s="44"/>
      <c r="UF17" s="44"/>
      <c r="UG17" s="44"/>
      <c r="UH17" s="44"/>
      <c r="UI17" s="44"/>
      <c r="UJ17" s="44"/>
      <c r="UK17" s="44"/>
      <c r="UL17" s="44"/>
      <c r="UM17" s="44"/>
      <c r="UN17" s="44"/>
      <c r="UO17" s="44"/>
      <c r="UP17" s="44"/>
      <c r="UQ17" s="44"/>
      <c r="UR17" s="44"/>
      <c r="US17" s="44"/>
      <c r="UT17" s="44"/>
      <c r="UU17" s="44"/>
      <c r="UV17" s="44"/>
      <c r="UW17" s="44"/>
      <c r="UX17" s="44"/>
      <c r="UY17" s="44"/>
      <c r="UZ17" s="44"/>
      <c r="VA17" s="44"/>
      <c r="VB17" s="44"/>
      <c r="VC17" s="44"/>
      <c r="VD17" s="44"/>
      <c r="VE17" s="44"/>
      <c r="VF17" s="44"/>
      <c r="VG17" s="44"/>
      <c r="VH17" s="44"/>
      <c r="VI17" s="44"/>
      <c r="VJ17" s="44"/>
      <c r="VK17" s="44"/>
      <c r="VL17" s="44"/>
      <c r="VM17" s="44"/>
      <c r="VN17" s="44"/>
      <c r="VO17" s="44"/>
      <c r="VP17" s="44"/>
      <c r="VQ17" s="44"/>
      <c r="VR17" s="44"/>
      <c r="VS17" s="44"/>
      <c r="VT17" s="44"/>
      <c r="VU17" s="44"/>
      <c r="VV17" s="44"/>
      <c r="VW17" s="44"/>
      <c r="VX17" s="44"/>
      <c r="VY17" s="44"/>
      <c r="VZ17" s="44"/>
      <c r="WA17" s="44"/>
      <c r="WB17" s="44"/>
      <c r="WC17" s="44"/>
      <c r="WD17" s="44"/>
      <c r="WE17" s="44"/>
      <c r="WF17" s="44"/>
      <c r="WG17" s="44"/>
      <c r="WH17" s="44"/>
      <c r="WI17" s="44"/>
      <c r="WJ17" s="44"/>
      <c r="WK17" s="44"/>
      <c r="WL17" s="44"/>
      <c r="WM17" s="44"/>
      <c r="WN17" s="44"/>
      <c r="WO17" s="44"/>
      <c r="WP17" s="44"/>
      <c r="WQ17" s="44"/>
      <c r="WR17" s="44"/>
      <c r="WS17" s="44"/>
      <c r="WT17" s="44"/>
      <c r="WU17" s="44"/>
      <c r="WV17" s="44"/>
      <c r="WW17" s="44"/>
      <c r="WX17" s="44"/>
      <c r="WY17" s="44"/>
      <c r="WZ17" s="44"/>
      <c r="XA17" s="44"/>
      <c r="XB17" s="44"/>
      <c r="XC17" s="44"/>
      <c r="XD17" s="44"/>
      <c r="XE17" s="44"/>
      <c r="XF17" s="44"/>
      <c r="XG17" s="44"/>
      <c r="XH17" s="44"/>
      <c r="XI17" s="44"/>
      <c r="XJ17" s="44"/>
      <c r="XK17" s="44"/>
      <c r="XL17" s="44"/>
      <c r="XM17" s="44"/>
      <c r="XN17" s="44"/>
      <c r="XO17" s="44"/>
      <c r="XP17" s="44"/>
      <c r="XQ17" s="44"/>
      <c r="XR17" s="44"/>
      <c r="XS17" s="44"/>
      <c r="XT17" s="44"/>
      <c r="XU17" s="44"/>
      <c r="XV17" s="44"/>
      <c r="XW17" s="44"/>
      <c r="XX17" s="44"/>
      <c r="XY17" s="44"/>
      <c r="XZ17" s="44"/>
      <c r="YA17" s="44"/>
      <c r="YB17" s="44"/>
      <c r="YC17" s="44"/>
      <c r="YD17" s="44"/>
      <c r="YE17" s="44"/>
      <c r="YF17" s="44"/>
      <c r="YG17" s="44"/>
      <c r="YH17" s="44"/>
      <c r="YI17" s="44"/>
      <c r="YJ17" s="44"/>
      <c r="YK17" s="44"/>
      <c r="YL17" s="44"/>
      <c r="YM17" s="44"/>
      <c r="YN17" s="44"/>
      <c r="YO17" s="44"/>
      <c r="YP17" s="44"/>
      <c r="YQ17" s="44"/>
      <c r="YR17" s="44"/>
      <c r="YS17" s="44"/>
      <c r="YT17" s="44"/>
      <c r="YU17" s="44"/>
      <c r="YV17" s="44"/>
      <c r="YW17" s="44"/>
      <c r="YX17" s="44"/>
      <c r="YY17" s="44"/>
      <c r="YZ17" s="44"/>
      <c r="ZA17" s="44"/>
      <c r="ZB17" s="44"/>
      <c r="ZC17" s="44"/>
      <c r="ZD17" s="44"/>
      <c r="ZE17" s="44"/>
      <c r="ZF17" s="44"/>
      <c r="ZG17" s="44"/>
      <c r="ZH17" s="44"/>
      <c r="ZI17" s="44"/>
      <c r="ZJ17" s="44"/>
      <c r="ZK17" s="44"/>
      <c r="ZL17" s="44"/>
      <c r="ZM17" s="44"/>
      <c r="ZN17" s="44"/>
      <c r="ZO17" s="44"/>
      <c r="ZP17" s="44"/>
      <c r="ZQ17" s="44"/>
      <c r="ZR17" s="44"/>
      <c r="ZS17" s="44"/>
      <c r="ZT17" s="44"/>
      <c r="ZU17" s="44"/>
      <c r="ZV17" s="44"/>
      <c r="ZW17" s="44"/>
      <c r="ZX17" s="44"/>
      <c r="ZY17" s="44"/>
      <c r="ZZ17" s="44"/>
      <c r="AAA17" s="44"/>
      <c r="AAB17" s="44"/>
      <c r="AAC17" s="44"/>
      <c r="AAD17" s="44"/>
      <c r="AAE17" s="44"/>
      <c r="AAF17" s="44"/>
      <c r="AAG17" s="44"/>
      <c r="AAH17" s="44"/>
      <c r="AAI17" s="44"/>
      <c r="AAJ17" s="44"/>
      <c r="AAK17" s="44"/>
      <c r="AAL17" s="44"/>
      <c r="AAM17" s="44"/>
      <c r="AAN17" s="44"/>
      <c r="AAO17" s="44"/>
      <c r="AAP17" s="44"/>
      <c r="AAQ17" s="44"/>
      <c r="AAR17" s="44"/>
      <c r="AAS17" s="44"/>
      <c r="AAT17" s="44"/>
      <c r="AAU17" s="44"/>
      <c r="AAV17" s="44"/>
      <c r="AAW17" s="44"/>
      <c r="AAX17" s="44"/>
      <c r="AAY17" s="44"/>
      <c r="AAZ17" s="44"/>
      <c r="ABA17" s="44"/>
      <c r="ABB17" s="44"/>
      <c r="ABC17" s="44"/>
      <c r="ABD17" s="44"/>
      <c r="ABE17" s="44"/>
      <c r="ABF17" s="44"/>
      <c r="ABG17" s="44"/>
      <c r="ABH17" s="44"/>
      <c r="ABI17" s="44"/>
      <c r="ABJ17" s="44"/>
      <c r="ABK17" s="44"/>
      <c r="ABL17" s="44"/>
      <c r="ABM17" s="44"/>
      <c r="ABN17" s="44"/>
      <c r="ABO17" s="44"/>
      <c r="ABP17" s="44"/>
      <c r="ABQ17" s="44"/>
      <c r="ABR17" s="44"/>
      <c r="ABS17" s="44"/>
      <c r="ABT17" s="44"/>
      <c r="ABU17" s="44"/>
      <c r="ABV17" s="44"/>
      <c r="ABW17" s="44"/>
      <c r="ABX17" s="44"/>
      <c r="ABY17" s="44"/>
      <c r="ABZ17" s="44"/>
      <c r="ACA17" s="44"/>
      <c r="ACB17" s="44"/>
      <c r="ACC17" s="44"/>
      <c r="ACD17" s="44"/>
      <c r="ACE17" s="44"/>
      <c r="ACF17" s="44"/>
      <c r="ACG17" s="44"/>
      <c r="ACH17" s="44"/>
      <c r="ACI17" s="44"/>
      <c r="ACJ17" s="44"/>
      <c r="ACK17" s="44"/>
      <c r="ACL17" s="44"/>
      <c r="ACM17" s="44"/>
      <c r="ACN17" s="44"/>
      <c r="ACO17" s="44"/>
      <c r="ACP17" s="44"/>
      <c r="ACQ17" s="44"/>
      <c r="ACR17" s="44"/>
      <c r="ACS17" s="44"/>
      <c r="ACT17" s="44"/>
      <c r="ACU17" s="44"/>
      <c r="ACV17" s="44"/>
      <c r="ACW17" s="44"/>
      <c r="ACX17" s="44"/>
      <c r="ACY17" s="44"/>
      <c r="ACZ17" s="44"/>
      <c r="ADA17" s="44"/>
      <c r="ADB17" s="44"/>
      <c r="ADC17" s="44"/>
      <c r="ADD17" s="44"/>
      <c r="ADE17" s="44"/>
      <c r="ADF17" s="44"/>
      <c r="ADG17" s="44"/>
      <c r="ADH17" s="44"/>
      <c r="ADI17" s="44"/>
      <c r="ADJ17" s="44"/>
      <c r="ADK17" s="44"/>
      <c r="ADL17" s="44"/>
      <c r="ADM17" s="44"/>
      <c r="ADN17" s="44"/>
      <c r="ADO17" s="44"/>
      <c r="ADP17" s="44"/>
      <c r="ADQ17" s="44"/>
      <c r="ADR17" s="44"/>
      <c r="ADS17" s="44"/>
      <c r="ADT17" s="44"/>
      <c r="ADU17" s="44"/>
      <c r="ADV17" s="44"/>
      <c r="ADW17" s="44"/>
      <c r="ADX17" s="44"/>
      <c r="ADY17" s="44"/>
      <c r="ADZ17" s="44"/>
      <c r="AEA17" s="44"/>
      <c r="AEB17" s="44"/>
      <c r="AEC17" s="44"/>
      <c r="AED17" s="44"/>
      <c r="AEE17" s="44"/>
      <c r="AEF17" s="44"/>
      <c r="AEG17" s="44"/>
      <c r="AEH17" s="44"/>
      <c r="AEI17" s="44"/>
      <c r="AEJ17" s="44"/>
      <c r="AEK17" s="44"/>
      <c r="AEL17" s="44"/>
      <c r="AEM17" s="44"/>
      <c r="AEN17" s="44"/>
      <c r="AEO17" s="44"/>
      <c r="AEP17" s="44"/>
      <c r="AEQ17" s="44"/>
      <c r="AER17" s="44"/>
      <c r="AES17" s="44"/>
      <c r="AET17" s="44"/>
      <c r="AEU17" s="44"/>
      <c r="AEV17" s="44"/>
      <c r="AEW17" s="44"/>
      <c r="AEX17" s="44"/>
      <c r="AEY17" s="44"/>
      <c r="AEZ17" s="44"/>
      <c r="AFA17" s="44"/>
      <c r="AFB17" s="44"/>
      <c r="AFC17" s="44"/>
      <c r="AFD17" s="44"/>
      <c r="AFE17" s="44"/>
      <c r="AFF17" s="44"/>
      <c r="AFG17" s="44"/>
      <c r="AFH17" s="44"/>
      <c r="AFI17" s="44"/>
      <c r="AFJ17" s="44"/>
      <c r="AFK17" s="44"/>
      <c r="AFL17" s="44"/>
      <c r="AFM17" s="44"/>
      <c r="AFN17" s="44"/>
      <c r="AFO17" s="44"/>
      <c r="AFP17" s="44"/>
      <c r="AFQ17" s="44"/>
      <c r="AFR17" s="44"/>
      <c r="AFS17" s="44"/>
      <c r="AFT17" s="44"/>
      <c r="AFU17" s="44"/>
      <c r="AFV17" s="44"/>
      <c r="AFW17" s="44"/>
      <c r="AFX17" s="44"/>
      <c r="AFY17" s="44"/>
      <c r="AFZ17" s="44"/>
      <c r="AGA17" s="44"/>
      <c r="AGB17" s="44"/>
      <c r="AGC17" s="44"/>
      <c r="AGD17" s="44"/>
      <c r="AGE17" s="44"/>
      <c r="AGF17" s="44"/>
      <c r="AGG17" s="44"/>
      <c r="AGH17" s="44"/>
      <c r="AGI17" s="44"/>
      <c r="AGJ17" s="44"/>
      <c r="AGK17" s="44"/>
      <c r="AGL17" s="44"/>
      <c r="AGM17" s="44"/>
      <c r="AGN17" s="44"/>
      <c r="AGO17" s="44"/>
      <c r="AGP17" s="44"/>
      <c r="AGQ17" s="44"/>
      <c r="AGR17" s="44"/>
      <c r="AGS17" s="44"/>
      <c r="AGT17" s="44"/>
      <c r="AGU17" s="44"/>
      <c r="AGV17" s="44"/>
      <c r="AGW17" s="44"/>
      <c r="AGX17" s="44"/>
      <c r="AGY17" s="44"/>
      <c r="AGZ17" s="44"/>
      <c r="AHA17" s="44"/>
      <c r="AHB17" s="44"/>
      <c r="AHC17" s="44"/>
      <c r="AHD17" s="44"/>
      <c r="AHE17" s="44"/>
      <c r="AHF17" s="44"/>
      <c r="AHG17" s="44"/>
      <c r="AHH17" s="44"/>
      <c r="AHI17" s="44"/>
      <c r="AHJ17" s="44"/>
      <c r="AHK17" s="44"/>
      <c r="AHL17" s="44"/>
      <c r="AHM17" s="44"/>
      <c r="AHN17" s="44"/>
      <c r="AHO17" s="44"/>
      <c r="AHP17" s="44"/>
      <c r="AHQ17" s="44"/>
      <c r="AHR17" s="44"/>
      <c r="AHS17" s="44"/>
      <c r="AHT17" s="44"/>
      <c r="AHU17" s="44"/>
      <c r="AHV17" s="44"/>
      <c r="AHW17" s="44"/>
      <c r="AHX17" s="44"/>
      <c r="AHY17" s="44"/>
      <c r="AHZ17" s="44"/>
      <c r="AIA17" s="44"/>
      <c r="AIB17" s="44"/>
      <c r="AIC17" s="44"/>
      <c r="AID17" s="44"/>
      <c r="AIE17" s="44"/>
      <c r="AIF17" s="44"/>
      <c r="AIG17" s="44"/>
      <c r="AIH17" s="44"/>
      <c r="AII17" s="44"/>
      <c r="AIJ17" s="44"/>
      <c r="AIK17" s="44"/>
      <c r="AIL17" s="44"/>
      <c r="AIM17" s="44"/>
      <c r="AIN17" s="44"/>
      <c r="AIO17" s="44"/>
      <c r="AIP17" s="44"/>
      <c r="AIQ17" s="44"/>
      <c r="AIR17" s="44"/>
      <c r="AIS17" s="44"/>
      <c r="AIT17" s="44"/>
      <c r="AIU17" s="44"/>
      <c r="AIV17" s="44"/>
      <c r="AIW17" s="44"/>
      <c r="AIX17" s="44"/>
      <c r="AIY17" s="44"/>
      <c r="AIZ17" s="44"/>
      <c r="AJA17" s="44"/>
      <c r="AJB17" s="44"/>
      <c r="AJC17" s="44"/>
      <c r="AJD17" s="44"/>
      <c r="AJE17" s="44"/>
      <c r="AJF17" s="44"/>
      <c r="AJG17" s="44"/>
      <c r="AJH17" s="44"/>
      <c r="AJI17" s="44"/>
      <c r="AJJ17" s="44"/>
      <c r="AJK17" s="44"/>
      <c r="AJL17" s="44"/>
      <c r="AJM17" s="44"/>
      <c r="AJN17" s="44"/>
      <c r="AJO17" s="44"/>
      <c r="AJP17" s="44"/>
      <c r="AJQ17" s="44"/>
      <c r="AJR17" s="44"/>
      <c r="AJS17" s="44"/>
      <c r="AJT17" s="44"/>
      <c r="AJU17" s="44"/>
      <c r="AJV17" s="44"/>
      <c r="AJW17" s="44"/>
      <c r="AJX17" s="44"/>
      <c r="AJY17" s="44"/>
      <c r="AJZ17" s="44"/>
      <c r="AKA17" s="44"/>
      <c r="AKB17" s="44"/>
      <c r="AKC17" s="44"/>
      <c r="AKD17" s="44"/>
      <c r="AKE17" s="44"/>
      <c r="AKF17" s="44"/>
      <c r="AKG17" s="44"/>
      <c r="AKH17" s="44"/>
      <c r="AKI17" s="44"/>
      <c r="AKJ17" s="44"/>
      <c r="AKK17" s="44"/>
      <c r="AKL17" s="44"/>
      <c r="AKM17" s="44"/>
      <c r="AKN17" s="44"/>
      <c r="AKO17" s="44"/>
      <c r="AKP17" s="44"/>
      <c r="AKQ17" s="44"/>
      <c r="AKR17" s="44"/>
      <c r="AKS17" s="44"/>
      <c r="AKT17" s="44"/>
      <c r="AKU17" s="44"/>
      <c r="AKV17" s="44"/>
      <c r="AKW17" s="44"/>
      <c r="AKX17" s="44"/>
      <c r="AKY17" s="44"/>
      <c r="AKZ17" s="44"/>
      <c r="ALA17" s="44"/>
      <c r="ALB17" s="44"/>
      <c r="ALC17" s="44"/>
      <c r="ALD17" s="44"/>
      <c r="ALE17" s="44"/>
      <c r="ALF17" s="44"/>
      <c r="ALG17" s="44"/>
      <c r="ALH17" s="44"/>
      <c r="ALI17" s="44"/>
      <c r="ALJ17" s="44"/>
      <c r="ALK17" s="44"/>
      <c r="ALL17" s="44"/>
      <c r="ALM17" s="44"/>
      <c r="ALN17" s="44"/>
      <c r="ALO17" s="44"/>
      <c r="ALP17" s="44"/>
      <c r="ALQ17" s="44"/>
      <c r="ALR17" s="44"/>
      <c r="ALS17" s="44"/>
      <c r="ALT17" s="44"/>
      <c r="ALU17" s="44"/>
      <c r="ALV17" s="44"/>
      <c r="ALW17" s="44"/>
      <c r="ALX17" s="44"/>
      <c r="ALY17" s="44"/>
      <c r="ALZ17" s="44"/>
      <c r="AMA17" s="44"/>
      <c r="AMB17" s="44"/>
      <c r="AMC17" s="44"/>
      <c r="AMD17" s="44"/>
      <c r="AME17" s="44"/>
      <c r="AMF17" s="44"/>
      <c r="AMG17" s="44"/>
      <c r="AMH17" s="44"/>
      <c r="AMI17" s="44"/>
      <c r="AMJ17" s="44"/>
      <c r="AMK17" s="44"/>
      <c r="AML17" s="44"/>
      <c r="AMM17" s="44"/>
      <c r="AMN17" s="44"/>
      <c r="AMO17" s="44"/>
      <c r="AMP17" s="44"/>
      <c r="AMQ17" s="44"/>
      <c r="AMR17" s="44"/>
      <c r="AMS17" s="44"/>
      <c r="AMT17" s="44"/>
      <c r="AMU17" s="44"/>
      <c r="AMV17" s="44"/>
      <c r="AMW17" s="44"/>
      <c r="AMX17" s="44"/>
      <c r="AMY17" s="44"/>
      <c r="AMZ17" s="44"/>
      <c r="ANA17" s="44"/>
      <c r="ANB17" s="44"/>
      <c r="ANC17" s="44"/>
      <c r="AND17" s="44"/>
      <c r="ANE17" s="44"/>
      <c r="ANF17" s="44"/>
      <c r="ANG17" s="44"/>
      <c r="ANH17" s="44"/>
      <c r="ANI17" s="44"/>
      <c r="ANJ17" s="44"/>
      <c r="ANK17" s="44"/>
      <c r="ANL17" s="44"/>
      <c r="ANM17" s="44"/>
      <c r="ANN17" s="44"/>
      <c r="ANO17" s="44"/>
      <c r="ANP17" s="44"/>
      <c r="ANQ17" s="44"/>
      <c r="ANR17" s="44"/>
      <c r="ANS17" s="44"/>
      <c r="ANT17" s="44"/>
      <c r="ANU17" s="44"/>
      <c r="ANV17" s="44"/>
      <c r="ANW17" s="44"/>
      <c r="ANX17" s="44"/>
      <c r="ANY17" s="44"/>
      <c r="ANZ17" s="44"/>
      <c r="AOA17" s="44"/>
      <c r="AOB17" s="44"/>
      <c r="AOC17" s="44"/>
      <c r="AOD17" s="44"/>
      <c r="AOE17" s="44"/>
      <c r="AOF17" s="44"/>
      <c r="AOG17" s="44"/>
      <c r="AOH17" s="44"/>
      <c r="AOI17" s="44"/>
      <c r="AOJ17" s="44"/>
      <c r="AOK17" s="44"/>
      <c r="AOL17" s="44"/>
      <c r="AOM17" s="44"/>
      <c r="AON17" s="44"/>
      <c r="AOO17" s="44"/>
      <c r="AOP17" s="44"/>
      <c r="AOQ17" s="44"/>
      <c r="AOR17" s="44"/>
      <c r="AOS17" s="44"/>
      <c r="AOT17" s="44"/>
      <c r="AOU17" s="44"/>
      <c r="AOV17" s="44"/>
      <c r="AOW17" s="44"/>
      <c r="AOX17" s="44"/>
      <c r="AOY17" s="44"/>
      <c r="AOZ17" s="44"/>
      <c r="APA17" s="44"/>
      <c r="APB17" s="44"/>
      <c r="APC17" s="44"/>
      <c r="APD17" s="44"/>
      <c r="APE17" s="44"/>
      <c r="APF17" s="44"/>
      <c r="APG17" s="44"/>
      <c r="APH17" s="44"/>
      <c r="API17" s="44"/>
      <c r="APJ17" s="44"/>
      <c r="APK17" s="44"/>
      <c r="APL17" s="44"/>
      <c r="APM17" s="44"/>
      <c r="APN17" s="44"/>
      <c r="APO17" s="44"/>
      <c r="APP17" s="44"/>
      <c r="APQ17" s="44"/>
      <c r="APR17" s="44"/>
      <c r="APS17" s="44"/>
      <c r="APT17" s="44"/>
      <c r="APU17" s="44"/>
      <c r="APV17" s="44"/>
      <c r="APW17" s="44"/>
      <c r="APX17" s="44"/>
      <c r="APY17" s="44"/>
      <c r="APZ17" s="44"/>
      <c r="AQA17" s="44"/>
      <c r="AQB17" s="44"/>
      <c r="AQC17" s="44"/>
      <c r="AQD17" s="44"/>
      <c r="AQE17" s="44"/>
      <c r="AQF17" s="44"/>
      <c r="AQG17" s="44"/>
      <c r="AQH17" s="44"/>
      <c r="AQI17" s="44"/>
      <c r="AQJ17" s="44"/>
      <c r="AQK17" s="44"/>
      <c r="AQL17" s="44"/>
      <c r="AQM17" s="44"/>
      <c r="AQN17" s="44"/>
      <c r="AQO17" s="44"/>
      <c r="AQP17" s="44"/>
      <c r="AQQ17" s="44"/>
      <c r="AQR17" s="44"/>
      <c r="AQS17" s="44"/>
      <c r="AQT17" s="44"/>
      <c r="AQU17" s="44"/>
      <c r="AQV17" s="44"/>
      <c r="AQW17" s="44"/>
      <c r="AQX17" s="44"/>
      <c r="AQY17" s="44"/>
      <c r="AQZ17" s="44"/>
      <c r="ARA17" s="44"/>
      <c r="ARB17" s="44"/>
      <c r="ARC17" s="44"/>
      <c r="ARD17" s="44"/>
      <c r="ARE17" s="44"/>
      <c r="ARF17" s="44"/>
      <c r="ARG17" s="44"/>
      <c r="ARH17" s="44"/>
      <c r="ARI17" s="44"/>
      <c r="ARJ17" s="44"/>
      <c r="ARK17" s="44"/>
      <c r="ARL17" s="44"/>
      <c r="ARM17" s="44"/>
      <c r="ARN17" s="44"/>
      <c r="ARO17" s="44"/>
      <c r="ARP17" s="44"/>
      <c r="ARQ17" s="44"/>
      <c r="ARR17" s="44"/>
      <c r="ARS17" s="44"/>
      <c r="ART17" s="44"/>
      <c r="ARU17" s="44"/>
      <c r="ARV17" s="44"/>
      <c r="ARW17" s="44"/>
      <c r="ARX17" s="44"/>
      <c r="ARY17" s="44"/>
      <c r="ARZ17" s="44"/>
      <c r="ASA17" s="44"/>
      <c r="ASB17" s="44"/>
      <c r="ASC17" s="44"/>
      <c r="ASD17" s="44"/>
      <c r="ASE17" s="44"/>
      <c r="ASF17" s="44"/>
      <c r="ASG17" s="44"/>
      <c r="ASH17" s="44"/>
      <c r="ASI17" s="44"/>
      <c r="ASJ17" s="44"/>
      <c r="ASK17" s="44"/>
      <c r="ASL17" s="44"/>
      <c r="ASM17" s="44"/>
      <c r="ASN17" s="44"/>
      <c r="ASO17" s="44"/>
      <c r="ASP17" s="44"/>
      <c r="ASQ17" s="44"/>
      <c r="ASR17" s="44"/>
      <c r="ASS17" s="44"/>
      <c r="AST17" s="44"/>
      <c r="ASU17" s="44"/>
      <c r="ASV17" s="44"/>
      <c r="ASW17" s="44"/>
      <c r="ASX17" s="44"/>
      <c r="ASY17" s="44"/>
      <c r="ASZ17" s="44"/>
      <c r="ATA17" s="44"/>
      <c r="ATB17" s="44"/>
      <c r="ATC17" s="44"/>
      <c r="ATD17" s="44"/>
      <c r="ATE17" s="44"/>
      <c r="ATF17" s="44"/>
      <c r="ATG17" s="44"/>
      <c r="ATH17" s="44"/>
      <c r="ATI17" s="44"/>
      <c r="ATJ17" s="44"/>
      <c r="ATK17" s="44"/>
      <c r="ATL17" s="44"/>
      <c r="ATM17" s="44"/>
      <c r="ATN17" s="44"/>
      <c r="ATO17" s="44"/>
      <c r="ATP17" s="44"/>
      <c r="ATQ17" s="44"/>
      <c r="ATR17" s="44"/>
      <c r="ATS17" s="44"/>
      <c r="ATT17" s="44"/>
      <c r="ATU17" s="44"/>
      <c r="ATV17" s="44"/>
      <c r="ATW17" s="44"/>
      <c r="ATX17" s="44"/>
      <c r="ATY17" s="44"/>
      <c r="ATZ17" s="44"/>
      <c r="AUA17" s="44"/>
      <c r="AUB17" s="44"/>
      <c r="AUC17" s="44"/>
      <c r="AUD17" s="44"/>
      <c r="AUE17" s="44"/>
      <c r="AUF17" s="44"/>
      <c r="AUG17" s="44"/>
      <c r="AUH17" s="44"/>
      <c r="AUI17" s="44"/>
      <c r="AUJ17" s="44"/>
      <c r="AUK17" s="44"/>
    </row>
    <row r="18" spans="1:1233" x14ac:dyDescent="0.25">
      <c r="A18" s="41" t="s">
        <v>82</v>
      </c>
      <c r="C18" s="41" t="s">
        <v>11</v>
      </c>
      <c r="D18" s="87" t="s">
        <v>81</v>
      </c>
      <c r="E18" s="86">
        <v>45086</v>
      </c>
      <c r="F18" s="44">
        <v>844.3</v>
      </c>
      <c r="G18" s="44">
        <v>840.8</v>
      </c>
      <c r="H18" s="44">
        <v>836</v>
      </c>
      <c r="I18" s="44">
        <v>839.3</v>
      </c>
      <c r="J18" s="44">
        <v>846.7</v>
      </c>
      <c r="K18" s="44">
        <v>855.7</v>
      </c>
      <c r="L18" s="44">
        <v>862.2</v>
      </c>
      <c r="M18" s="44">
        <v>861.2</v>
      </c>
      <c r="N18" s="44">
        <v>857.2</v>
      </c>
      <c r="O18" s="44">
        <v>849.6</v>
      </c>
      <c r="P18" s="44">
        <v>848.1</v>
      </c>
      <c r="Q18" s="44">
        <v>854.5</v>
      </c>
      <c r="R18" s="44">
        <v>861.4</v>
      </c>
      <c r="S18" s="44">
        <v>862.6</v>
      </c>
      <c r="T18" s="44">
        <v>858.1</v>
      </c>
      <c r="U18" s="44">
        <v>858.5</v>
      </c>
      <c r="V18" s="44">
        <v>863.7</v>
      </c>
      <c r="W18" s="44">
        <v>865.2</v>
      </c>
      <c r="X18" s="44">
        <v>863.1</v>
      </c>
      <c r="Y18" s="44">
        <v>860.3</v>
      </c>
      <c r="Z18" s="44">
        <v>862.4</v>
      </c>
      <c r="AA18" s="44">
        <v>863.7</v>
      </c>
      <c r="AB18" s="44">
        <v>867.1</v>
      </c>
      <c r="AC18" s="44">
        <v>866.2</v>
      </c>
      <c r="AD18" s="44">
        <v>866.1</v>
      </c>
      <c r="AE18" s="44">
        <v>865.1</v>
      </c>
      <c r="AF18" s="44">
        <v>864.2</v>
      </c>
      <c r="AG18" s="44">
        <v>876.6</v>
      </c>
      <c r="AH18" s="44">
        <v>890.2</v>
      </c>
      <c r="AI18" s="44">
        <v>904</v>
      </c>
      <c r="AJ18" s="44">
        <v>910.1</v>
      </c>
      <c r="AK18" s="44">
        <v>903.2</v>
      </c>
      <c r="AL18" s="44">
        <v>902</v>
      </c>
      <c r="AM18" s="44">
        <v>896.5</v>
      </c>
      <c r="AN18" s="44">
        <v>898.4</v>
      </c>
      <c r="AO18" s="44">
        <v>894.2</v>
      </c>
      <c r="AP18" s="44">
        <v>883</v>
      </c>
      <c r="AQ18" s="44">
        <v>870.4</v>
      </c>
      <c r="AR18" s="44">
        <v>846.7</v>
      </c>
      <c r="AS18" s="44">
        <v>805.9</v>
      </c>
      <c r="AT18" s="44">
        <v>776.4</v>
      </c>
      <c r="AU18" s="44">
        <v>772.8</v>
      </c>
      <c r="AV18" s="44">
        <v>805.5</v>
      </c>
      <c r="AW18" s="44">
        <v>831</v>
      </c>
      <c r="AX18" s="44">
        <v>851.5</v>
      </c>
      <c r="AY18" s="44">
        <v>864.5</v>
      </c>
      <c r="AZ18" s="44">
        <v>875.5</v>
      </c>
      <c r="BA18" s="44">
        <v>871.3</v>
      </c>
      <c r="BB18" s="44">
        <v>860.3</v>
      </c>
      <c r="BC18" s="44">
        <v>848.3</v>
      </c>
      <c r="BD18" s="44">
        <v>845</v>
      </c>
      <c r="BE18" s="44">
        <v>846.4</v>
      </c>
      <c r="BF18" s="44">
        <v>853.4</v>
      </c>
      <c r="BG18" s="44">
        <v>858.6</v>
      </c>
      <c r="BH18" s="44">
        <v>863.3</v>
      </c>
      <c r="BI18" s="44">
        <v>870</v>
      </c>
      <c r="BJ18" s="44">
        <v>882.3</v>
      </c>
      <c r="BK18" s="44">
        <v>896.2</v>
      </c>
      <c r="BL18" s="44">
        <v>894.2</v>
      </c>
      <c r="BM18" s="44">
        <v>894.5</v>
      </c>
      <c r="BN18" s="44">
        <v>886.2</v>
      </c>
      <c r="BO18" s="44">
        <v>894.7</v>
      </c>
      <c r="BP18" s="44">
        <v>895.4</v>
      </c>
      <c r="BQ18" s="44">
        <v>907.6</v>
      </c>
      <c r="BR18" s="44">
        <v>918.8</v>
      </c>
      <c r="BS18" s="44">
        <v>938.7</v>
      </c>
      <c r="BT18" s="44">
        <v>957.1</v>
      </c>
      <c r="BU18" s="44">
        <v>963.8</v>
      </c>
      <c r="BV18" s="44">
        <v>961</v>
      </c>
      <c r="BW18" s="44">
        <v>955.1</v>
      </c>
      <c r="BX18" s="44">
        <v>950.7</v>
      </c>
      <c r="BY18" s="44">
        <v>940.4</v>
      </c>
      <c r="BZ18" s="44">
        <v>923.5</v>
      </c>
      <c r="CA18" s="44">
        <v>914.3</v>
      </c>
      <c r="CB18" s="44">
        <v>916.3</v>
      </c>
      <c r="CC18" s="44">
        <v>931.9</v>
      </c>
      <c r="CD18" s="44">
        <v>946.9</v>
      </c>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c r="OW18" s="44"/>
      <c r="OX18" s="44"/>
      <c r="OY18" s="44"/>
      <c r="OZ18" s="44"/>
      <c r="PA18" s="44"/>
      <c r="PB18" s="44"/>
      <c r="PC18" s="44"/>
      <c r="PD18" s="44"/>
      <c r="PE18" s="44"/>
      <c r="PF18" s="44"/>
      <c r="PG18" s="44"/>
      <c r="PH18" s="44"/>
      <c r="PI18" s="44"/>
      <c r="PJ18" s="44"/>
      <c r="PK18" s="44"/>
      <c r="PL18" s="44"/>
      <c r="PM18" s="44"/>
      <c r="PN18" s="44"/>
      <c r="PO18" s="44"/>
      <c r="PP18" s="44"/>
      <c r="PQ18" s="44"/>
      <c r="PR18" s="44"/>
      <c r="PS18" s="44"/>
      <c r="PT18" s="44"/>
      <c r="PU18" s="44"/>
      <c r="PV18" s="44"/>
      <c r="PW18" s="44"/>
      <c r="PX18" s="44"/>
      <c r="PY18" s="44"/>
      <c r="PZ18" s="44"/>
      <c r="QA18" s="44"/>
      <c r="QB18" s="44"/>
      <c r="QC18" s="44"/>
      <c r="QD18" s="44"/>
      <c r="QE18" s="44"/>
      <c r="QF18" s="44"/>
      <c r="QG18" s="44"/>
      <c r="QH18" s="44"/>
      <c r="QI18" s="44"/>
      <c r="QJ18" s="44"/>
      <c r="QK18" s="44"/>
      <c r="QL18" s="44"/>
      <c r="QM18" s="44"/>
      <c r="QN18" s="44"/>
      <c r="QO18" s="44"/>
      <c r="QP18" s="44"/>
      <c r="QQ18" s="44"/>
      <c r="QR18" s="44"/>
      <c r="QS18" s="44"/>
      <c r="QT18" s="44"/>
      <c r="QU18" s="44"/>
      <c r="QV18" s="44"/>
      <c r="QW18" s="44"/>
      <c r="QX18" s="44"/>
      <c r="QY18" s="44"/>
      <c r="QZ18" s="44"/>
      <c r="RA18" s="44"/>
      <c r="RB18" s="44"/>
      <c r="RC18" s="44"/>
      <c r="RD18" s="44"/>
      <c r="RE18" s="44"/>
      <c r="RF18" s="44"/>
      <c r="RG18" s="44"/>
      <c r="RH18" s="44"/>
      <c r="RI18" s="44"/>
      <c r="RJ18" s="44"/>
      <c r="RK18" s="44"/>
      <c r="RL18" s="44"/>
      <c r="RM18" s="44"/>
      <c r="RN18" s="44"/>
      <c r="RO18" s="44"/>
      <c r="RP18" s="44"/>
      <c r="RQ18" s="44"/>
      <c r="RR18" s="44"/>
      <c r="RS18" s="44"/>
      <c r="RT18" s="44"/>
      <c r="RU18" s="44"/>
      <c r="RV18" s="44"/>
      <c r="RW18" s="44"/>
      <c r="RX18" s="44"/>
      <c r="RY18" s="44"/>
      <c r="RZ18" s="44"/>
      <c r="SA18" s="44"/>
      <c r="SB18" s="44"/>
      <c r="SC18" s="44"/>
      <c r="SD18" s="44"/>
      <c r="SE18" s="44"/>
      <c r="SF18" s="44"/>
      <c r="SG18" s="44"/>
      <c r="SH18" s="44"/>
      <c r="SI18" s="44"/>
      <c r="SJ18" s="44"/>
      <c r="SK18" s="44"/>
      <c r="SL18" s="44"/>
      <c r="SM18" s="44"/>
      <c r="SN18" s="44"/>
      <c r="SO18" s="44"/>
      <c r="SP18" s="44"/>
      <c r="SQ18" s="44"/>
      <c r="SR18" s="44"/>
      <c r="SS18" s="44"/>
      <c r="ST18" s="44"/>
      <c r="SU18" s="44"/>
      <c r="SV18" s="44"/>
      <c r="SW18" s="44"/>
      <c r="SX18" s="44"/>
      <c r="SY18" s="44"/>
      <c r="SZ18" s="44"/>
      <c r="TA18" s="44"/>
      <c r="TB18" s="44"/>
      <c r="TC18" s="44"/>
      <c r="TD18" s="44"/>
      <c r="TE18" s="44"/>
      <c r="TF18" s="44"/>
      <c r="TG18" s="44"/>
      <c r="TH18" s="44"/>
      <c r="TI18" s="44"/>
      <c r="TJ18" s="44"/>
      <c r="TK18" s="44"/>
      <c r="TL18" s="44"/>
      <c r="TM18" s="44"/>
      <c r="TN18" s="44"/>
      <c r="TO18" s="44"/>
      <c r="TP18" s="44"/>
      <c r="TQ18" s="44"/>
      <c r="TR18" s="44"/>
      <c r="TS18" s="44"/>
      <c r="TT18" s="44"/>
      <c r="TU18" s="44"/>
      <c r="TV18" s="44"/>
      <c r="TW18" s="44"/>
      <c r="TX18" s="44"/>
      <c r="TY18" s="44"/>
      <c r="TZ18" s="44"/>
      <c r="UA18" s="44"/>
      <c r="UB18" s="44"/>
      <c r="UC18" s="44"/>
      <c r="UD18" s="44"/>
      <c r="UE18" s="44"/>
      <c r="UF18" s="44"/>
      <c r="UG18" s="44"/>
      <c r="UH18" s="44"/>
      <c r="UI18" s="44"/>
      <c r="UJ18" s="44"/>
      <c r="UK18" s="44"/>
      <c r="UL18" s="44"/>
      <c r="UM18" s="44"/>
      <c r="UN18" s="44"/>
      <c r="UO18" s="44"/>
      <c r="UP18" s="44"/>
      <c r="UQ18" s="44"/>
      <c r="UR18" s="44"/>
      <c r="US18" s="44"/>
      <c r="UT18" s="44"/>
      <c r="UU18" s="44"/>
      <c r="UV18" s="44"/>
      <c r="UW18" s="44"/>
      <c r="UX18" s="44"/>
      <c r="UY18" s="44"/>
      <c r="UZ18" s="44"/>
      <c r="VA18" s="44"/>
      <c r="VB18" s="44"/>
      <c r="VC18" s="44"/>
      <c r="VD18" s="44"/>
      <c r="VE18" s="44"/>
      <c r="VF18" s="44"/>
      <c r="VG18" s="44"/>
      <c r="VH18" s="44"/>
      <c r="VI18" s="44"/>
      <c r="VJ18" s="44"/>
      <c r="VK18" s="44"/>
      <c r="VL18" s="44"/>
      <c r="VM18" s="44"/>
      <c r="VN18" s="44"/>
      <c r="VO18" s="44"/>
      <c r="VP18" s="44"/>
      <c r="VQ18" s="44"/>
      <c r="VR18" s="44"/>
      <c r="VS18" s="44"/>
      <c r="VT18" s="44"/>
      <c r="VU18" s="44"/>
      <c r="VV18" s="44"/>
      <c r="VW18" s="44"/>
      <c r="VX18" s="44"/>
      <c r="VY18" s="44"/>
      <c r="VZ18" s="44"/>
      <c r="WA18" s="44"/>
      <c r="WB18" s="44"/>
      <c r="WC18" s="44"/>
      <c r="WD18" s="44"/>
      <c r="WE18" s="44"/>
      <c r="WF18" s="44"/>
      <c r="WG18" s="44"/>
      <c r="WH18" s="44"/>
      <c r="WI18" s="44"/>
      <c r="WJ18" s="44"/>
      <c r="WK18" s="44"/>
      <c r="WL18" s="44"/>
      <c r="WM18" s="44"/>
      <c r="WN18" s="44"/>
      <c r="WO18" s="44"/>
      <c r="WP18" s="44"/>
      <c r="WQ18" s="44"/>
      <c r="WR18" s="44"/>
      <c r="WS18" s="44"/>
      <c r="WT18" s="44"/>
      <c r="WU18" s="44"/>
      <c r="WV18" s="44"/>
      <c r="WW18" s="44"/>
      <c r="WX18" s="44"/>
      <c r="WY18" s="44"/>
      <c r="WZ18" s="44"/>
      <c r="XA18" s="44"/>
      <c r="XB18" s="44"/>
      <c r="XC18" s="44"/>
      <c r="XD18" s="44"/>
      <c r="XE18" s="44"/>
      <c r="XF18" s="44"/>
      <c r="XG18" s="44"/>
      <c r="XH18" s="44"/>
      <c r="XI18" s="44"/>
      <c r="XJ18" s="44"/>
      <c r="XK18" s="44"/>
      <c r="XL18" s="44"/>
      <c r="XM18" s="44"/>
      <c r="XN18" s="44"/>
      <c r="XO18" s="44"/>
      <c r="XP18" s="44"/>
      <c r="XQ18" s="44"/>
      <c r="XR18" s="44"/>
      <c r="XS18" s="44"/>
      <c r="XT18" s="44"/>
      <c r="XU18" s="44"/>
      <c r="XV18" s="44"/>
      <c r="XW18" s="44"/>
      <c r="XX18" s="44"/>
      <c r="XY18" s="44"/>
      <c r="XZ18" s="44"/>
      <c r="YA18" s="44"/>
      <c r="YB18" s="44"/>
      <c r="YC18" s="44"/>
      <c r="YD18" s="44"/>
      <c r="YE18" s="44"/>
      <c r="YF18" s="44"/>
      <c r="YG18" s="44"/>
      <c r="YH18" s="44"/>
      <c r="YI18" s="44"/>
      <c r="YJ18" s="44"/>
      <c r="YK18" s="44"/>
      <c r="YL18" s="44"/>
      <c r="YM18" s="44"/>
      <c r="YN18" s="44"/>
      <c r="YO18" s="44"/>
      <c r="YP18" s="44"/>
      <c r="YQ18" s="44"/>
      <c r="YR18" s="44"/>
      <c r="YS18" s="44"/>
      <c r="YT18" s="44"/>
      <c r="YU18" s="44"/>
      <c r="YV18" s="44"/>
      <c r="YW18" s="44"/>
      <c r="YX18" s="44"/>
      <c r="YY18" s="44"/>
      <c r="YZ18" s="44"/>
      <c r="ZA18" s="44"/>
      <c r="ZB18" s="44"/>
      <c r="ZC18" s="44"/>
      <c r="ZD18" s="44"/>
      <c r="ZE18" s="44"/>
      <c r="ZF18" s="44"/>
      <c r="ZG18" s="44"/>
      <c r="ZH18" s="44"/>
      <c r="ZI18" s="44"/>
      <c r="ZJ18" s="44"/>
      <c r="ZK18" s="44"/>
      <c r="ZL18" s="44"/>
      <c r="ZM18" s="44"/>
      <c r="ZN18" s="44"/>
      <c r="ZO18" s="44"/>
      <c r="ZP18" s="44"/>
      <c r="ZQ18" s="44"/>
      <c r="ZR18" s="44"/>
      <c r="ZS18" s="44"/>
      <c r="ZT18" s="44"/>
      <c r="ZU18" s="44"/>
      <c r="ZV18" s="44"/>
      <c r="ZW18" s="44"/>
      <c r="ZX18" s="44"/>
      <c r="ZY18" s="44"/>
      <c r="ZZ18" s="44"/>
      <c r="AAA18" s="44"/>
      <c r="AAB18" s="44"/>
      <c r="AAC18" s="44"/>
      <c r="AAD18" s="44"/>
      <c r="AAE18" s="44"/>
      <c r="AAF18" s="44"/>
      <c r="AAG18" s="44"/>
      <c r="AAH18" s="44"/>
      <c r="AAI18" s="44"/>
      <c r="AAJ18" s="44"/>
      <c r="AAK18" s="44"/>
      <c r="AAL18" s="44"/>
      <c r="AAM18" s="44"/>
      <c r="AAN18" s="44"/>
      <c r="AAO18" s="44"/>
      <c r="AAP18" s="44"/>
      <c r="AAQ18" s="44"/>
      <c r="AAR18" s="44"/>
      <c r="AAS18" s="44"/>
      <c r="AAT18" s="44"/>
      <c r="AAU18" s="44"/>
      <c r="AAV18" s="44"/>
      <c r="AAW18" s="44"/>
      <c r="AAX18" s="44"/>
      <c r="AAY18" s="44"/>
      <c r="AAZ18" s="44"/>
      <c r="ABA18" s="44"/>
      <c r="ABB18" s="44"/>
      <c r="ABC18" s="44"/>
      <c r="ABD18" s="44"/>
      <c r="ABE18" s="44"/>
      <c r="ABF18" s="44"/>
      <c r="ABG18" s="44"/>
      <c r="ABH18" s="44"/>
      <c r="ABI18" s="44"/>
      <c r="ABJ18" s="44"/>
      <c r="ABK18" s="44"/>
      <c r="ABL18" s="44"/>
      <c r="ABM18" s="44"/>
      <c r="ABN18" s="44"/>
      <c r="ABO18" s="44"/>
      <c r="ABP18" s="44"/>
      <c r="ABQ18" s="44"/>
      <c r="ABR18" s="44"/>
      <c r="ABS18" s="44"/>
      <c r="ABT18" s="44"/>
      <c r="ABU18" s="44"/>
      <c r="ABV18" s="44"/>
      <c r="ABW18" s="44"/>
      <c r="ABX18" s="44"/>
      <c r="ABY18" s="44"/>
      <c r="ABZ18" s="44"/>
      <c r="ACA18" s="44"/>
      <c r="ACB18" s="44"/>
      <c r="ACC18" s="44"/>
      <c r="ACD18" s="44"/>
      <c r="ACE18" s="44"/>
      <c r="ACF18" s="44"/>
      <c r="ACG18" s="44"/>
      <c r="ACH18" s="44"/>
      <c r="ACI18" s="44"/>
      <c r="ACJ18" s="44"/>
      <c r="ACK18" s="44"/>
      <c r="ACL18" s="44"/>
      <c r="ACM18" s="44"/>
      <c r="ACN18" s="44"/>
      <c r="ACO18" s="44"/>
      <c r="ACP18" s="44"/>
      <c r="ACQ18" s="44"/>
      <c r="ACR18" s="44"/>
      <c r="ACS18" s="44"/>
      <c r="ACT18" s="44"/>
      <c r="ACU18" s="44"/>
      <c r="ACV18" s="44"/>
      <c r="ACW18" s="44"/>
      <c r="ACX18" s="44"/>
      <c r="ACY18" s="44"/>
      <c r="ACZ18" s="44"/>
      <c r="ADA18" s="44"/>
      <c r="ADB18" s="44"/>
      <c r="ADC18" s="44"/>
      <c r="ADD18" s="44"/>
      <c r="ADE18" s="44"/>
      <c r="ADF18" s="44"/>
      <c r="ADG18" s="44"/>
      <c r="ADH18" s="44"/>
      <c r="ADI18" s="44"/>
      <c r="ADJ18" s="44"/>
      <c r="ADK18" s="44"/>
      <c r="ADL18" s="44"/>
      <c r="ADM18" s="44"/>
      <c r="ADN18" s="44"/>
      <c r="ADO18" s="44"/>
      <c r="ADP18" s="44"/>
      <c r="ADQ18" s="44"/>
      <c r="ADR18" s="44"/>
      <c r="ADS18" s="44"/>
      <c r="ADT18" s="44"/>
      <c r="ADU18" s="44"/>
      <c r="ADV18" s="44"/>
      <c r="ADW18" s="44"/>
      <c r="ADX18" s="44"/>
      <c r="ADY18" s="44"/>
      <c r="ADZ18" s="44"/>
      <c r="AEA18" s="44"/>
      <c r="AEB18" s="44"/>
      <c r="AEC18" s="44"/>
      <c r="AED18" s="44"/>
      <c r="AEE18" s="44"/>
      <c r="AEF18" s="44"/>
      <c r="AEG18" s="44"/>
      <c r="AEH18" s="44"/>
      <c r="AEI18" s="44"/>
      <c r="AEJ18" s="44"/>
      <c r="AEK18" s="44"/>
      <c r="AEL18" s="44"/>
      <c r="AEM18" s="44"/>
      <c r="AEN18" s="44"/>
      <c r="AEO18" s="44"/>
      <c r="AEP18" s="44"/>
      <c r="AEQ18" s="44"/>
      <c r="AER18" s="44"/>
      <c r="AES18" s="44"/>
      <c r="AET18" s="44"/>
      <c r="AEU18" s="44"/>
      <c r="AEV18" s="44"/>
      <c r="AEW18" s="44"/>
      <c r="AEX18" s="44"/>
      <c r="AEY18" s="44"/>
      <c r="AEZ18" s="44"/>
      <c r="AFA18" s="44"/>
      <c r="AFB18" s="44"/>
      <c r="AFC18" s="44"/>
      <c r="AFD18" s="44"/>
      <c r="AFE18" s="44"/>
      <c r="AFF18" s="44"/>
      <c r="AFG18" s="44"/>
      <c r="AFH18" s="44"/>
      <c r="AFI18" s="44"/>
      <c r="AFJ18" s="44"/>
      <c r="AFK18" s="44"/>
      <c r="AFL18" s="44"/>
      <c r="AFM18" s="44"/>
      <c r="AFN18" s="44"/>
      <c r="AFO18" s="44"/>
      <c r="AFP18" s="44"/>
      <c r="AFQ18" s="44"/>
      <c r="AFR18" s="44"/>
      <c r="AFS18" s="44"/>
      <c r="AFT18" s="44"/>
      <c r="AFU18" s="44"/>
      <c r="AFV18" s="44"/>
      <c r="AFW18" s="44"/>
      <c r="AFX18" s="44"/>
      <c r="AFY18" s="44"/>
      <c r="AFZ18" s="44"/>
      <c r="AGA18" s="44"/>
      <c r="AGB18" s="44"/>
      <c r="AGC18" s="44"/>
      <c r="AGD18" s="44"/>
      <c r="AGE18" s="44"/>
      <c r="AGF18" s="44"/>
      <c r="AGG18" s="44"/>
      <c r="AGH18" s="44"/>
      <c r="AGI18" s="44"/>
      <c r="AGJ18" s="44"/>
      <c r="AGK18" s="44"/>
      <c r="AGL18" s="44"/>
      <c r="AGM18" s="44"/>
      <c r="AGN18" s="44"/>
      <c r="AGO18" s="44"/>
      <c r="AGP18" s="44"/>
      <c r="AGQ18" s="44"/>
      <c r="AGR18" s="44"/>
      <c r="AGS18" s="44"/>
      <c r="AGT18" s="44"/>
      <c r="AGU18" s="44"/>
      <c r="AGV18" s="44"/>
      <c r="AGW18" s="44"/>
      <c r="AGX18" s="44"/>
      <c r="AGY18" s="44"/>
      <c r="AGZ18" s="44"/>
      <c r="AHA18" s="44"/>
      <c r="AHB18" s="44"/>
      <c r="AHC18" s="44"/>
      <c r="AHD18" s="44"/>
      <c r="AHE18" s="44"/>
      <c r="AHF18" s="44"/>
      <c r="AHG18" s="44"/>
      <c r="AHH18" s="44"/>
      <c r="AHI18" s="44"/>
      <c r="AHJ18" s="44"/>
      <c r="AHK18" s="44"/>
      <c r="AHL18" s="44"/>
      <c r="AHM18" s="44"/>
      <c r="AHN18" s="44"/>
      <c r="AHO18" s="44"/>
      <c r="AHP18" s="44"/>
      <c r="AHQ18" s="44"/>
      <c r="AHR18" s="44"/>
      <c r="AHS18" s="44"/>
      <c r="AHT18" s="44"/>
      <c r="AHU18" s="44"/>
      <c r="AHV18" s="44"/>
      <c r="AHW18" s="44"/>
      <c r="AHX18" s="44"/>
      <c r="AHY18" s="44"/>
      <c r="AHZ18" s="44"/>
      <c r="AIA18" s="44"/>
      <c r="AIB18" s="44"/>
      <c r="AIC18" s="44"/>
      <c r="AID18" s="44"/>
      <c r="AIE18" s="44"/>
      <c r="AIF18" s="44"/>
      <c r="AIG18" s="44"/>
      <c r="AIH18" s="44"/>
      <c r="AII18" s="44"/>
      <c r="AIJ18" s="44"/>
      <c r="AIK18" s="44"/>
      <c r="AIL18" s="44"/>
      <c r="AIM18" s="44"/>
      <c r="AIN18" s="44"/>
      <c r="AIO18" s="44"/>
      <c r="AIP18" s="44"/>
      <c r="AIQ18" s="44"/>
      <c r="AIR18" s="44"/>
      <c r="AIS18" s="44"/>
      <c r="AIT18" s="44"/>
      <c r="AIU18" s="44"/>
      <c r="AIV18" s="44"/>
      <c r="AIW18" s="44"/>
      <c r="AIX18" s="44"/>
      <c r="AIY18" s="44"/>
      <c r="AIZ18" s="44"/>
      <c r="AJA18" s="44"/>
      <c r="AJB18" s="44"/>
      <c r="AJC18" s="44"/>
      <c r="AJD18" s="44"/>
      <c r="AJE18" s="44"/>
      <c r="AJF18" s="44"/>
      <c r="AJG18" s="44"/>
      <c r="AJH18" s="44"/>
      <c r="AJI18" s="44"/>
      <c r="AJJ18" s="44"/>
      <c r="AJK18" s="44"/>
      <c r="AJL18" s="44"/>
      <c r="AJM18" s="44"/>
      <c r="AJN18" s="44"/>
      <c r="AJO18" s="44"/>
      <c r="AJP18" s="44"/>
      <c r="AJQ18" s="44"/>
      <c r="AJR18" s="44"/>
      <c r="AJS18" s="44"/>
      <c r="AJT18" s="44"/>
      <c r="AJU18" s="44"/>
      <c r="AJV18" s="44"/>
      <c r="AJW18" s="44"/>
      <c r="AJX18" s="44"/>
      <c r="AJY18" s="44"/>
      <c r="AJZ18" s="44"/>
      <c r="AKA18" s="44"/>
      <c r="AKB18" s="44"/>
      <c r="AKC18" s="44"/>
      <c r="AKD18" s="44"/>
      <c r="AKE18" s="44"/>
      <c r="AKF18" s="44"/>
      <c r="AKG18" s="44"/>
      <c r="AKH18" s="44"/>
      <c r="AKI18" s="44"/>
      <c r="AKJ18" s="44"/>
      <c r="AKK18" s="44"/>
      <c r="AKL18" s="44"/>
      <c r="AKM18" s="44"/>
      <c r="AKN18" s="44"/>
      <c r="AKO18" s="44"/>
      <c r="AKP18" s="44"/>
      <c r="AKQ18" s="44"/>
      <c r="AKR18" s="44"/>
      <c r="AKS18" s="44"/>
      <c r="AKT18" s="44"/>
      <c r="AKU18" s="44"/>
      <c r="AKV18" s="44"/>
      <c r="AKW18" s="44"/>
      <c r="AKX18" s="44"/>
      <c r="AKY18" s="44"/>
      <c r="AKZ18" s="44"/>
      <c r="ALA18" s="44"/>
      <c r="ALB18" s="44"/>
      <c r="ALC18" s="44"/>
      <c r="ALD18" s="44"/>
      <c r="ALE18" s="44"/>
      <c r="ALF18" s="44"/>
      <c r="ALG18" s="44"/>
      <c r="ALH18" s="44"/>
      <c r="ALI18" s="44"/>
      <c r="ALJ18" s="44"/>
      <c r="ALK18" s="44"/>
      <c r="ALL18" s="44"/>
      <c r="ALM18" s="44"/>
      <c r="ALN18" s="44"/>
      <c r="ALO18" s="44"/>
      <c r="ALP18" s="44"/>
      <c r="ALQ18" s="44"/>
      <c r="ALR18" s="44"/>
      <c r="ALS18" s="44"/>
      <c r="ALT18" s="44"/>
      <c r="ALU18" s="44"/>
      <c r="ALV18" s="44"/>
      <c r="ALW18" s="44"/>
      <c r="ALX18" s="44"/>
      <c r="ALY18" s="44"/>
      <c r="ALZ18" s="44"/>
      <c r="AMA18" s="44"/>
      <c r="AMB18" s="44"/>
      <c r="AMC18" s="44"/>
      <c r="AMD18" s="44"/>
      <c r="AME18" s="44"/>
      <c r="AMF18" s="44"/>
      <c r="AMG18" s="44"/>
      <c r="AMH18" s="44"/>
      <c r="AMI18" s="44"/>
      <c r="AMJ18" s="44"/>
      <c r="AMK18" s="44"/>
      <c r="AML18" s="44"/>
      <c r="AMM18" s="44"/>
      <c r="AMN18" s="44"/>
      <c r="AMO18" s="44"/>
      <c r="AMP18" s="44"/>
      <c r="AMQ18" s="44"/>
      <c r="AMR18" s="44"/>
      <c r="AMS18" s="44"/>
      <c r="AMT18" s="44"/>
      <c r="AMU18" s="44"/>
      <c r="AMV18" s="44"/>
      <c r="AMW18" s="44"/>
      <c r="AMX18" s="44"/>
      <c r="AMY18" s="44"/>
      <c r="AMZ18" s="44"/>
      <c r="ANA18" s="44"/>
      <c r="ANB18" s="44"/>
      <c r="ANC18" s="44"/>
      <c r="AND18" s="44"/>
      <c r="ANE18" s="44"/>
      <c r="ANF18" s="44"/>
      <c r="ANG18" s="44"/>
      <c r="ANH18" s="44"/>
      <c r="ANI18" s="44"/>
      <c r="ANJ18" s="44"/>
      <c r="ANK18" s="44"/>
      <c r="ANL18" s="44"/>
      <c r="ANM18" s="44"/>
      <c r="ANN18" s="44"/>
      <c r="ANO18" s="44"/>
      <c r="ANP18" s="44"/>
      <c r="ANQ18" s="44"/>
      <c r="ANR18" s="44"/>
      <c r="ANS18" s="44"/>
      <c r="ANT18" s="44"/>
      <c r="ANU18" s="44"/>
      <c r="ANV18" s="44"/>
      <c r="ANW18" s="44"/>
      <c r="ANX18" s="44"/>
      <c r="ANY18" s="44"/>
      <c r="ANZ18" s="44"/>
      <c r="AOA18" s="44"/>
      <c r="AOB18" s="44"/>
      <c r="AOC18" s="44"/>
      <c r="AOD18" s="44"/>
      <c r="AOE18" s="44"/>
      <c r="AOF18" s="44"/>
      <c r="AOG18" s="44"/>
      <c r="AOH18" s="44"/>
      <c r="AOI18" s="44"/>
      <c r="AOJ18" s="44"/>
      <c r="AOK18" s="44"/>
      <c r="AOL18" s="44"/>
      <c r="AOM18" s="44"/>
      <c r="AON18" s="44"/>
      <c r="AOO18" s="44"/>
      <c r="AOP18" s="44"/>
      <c r="AOQ18" s="44"/>
      <c r="AOR18" s="44"/>
      <c r="AOS18" s="44"/>
      <c r="AOT18" s="44"/>
      <c r="AOU18" s="44"/>
      <c r="AOV18" s="44"/>
      <c r="AOW18" s="44"/>
      <c r="AOX18" s="44"/>
      <c r="AOY18" s="44"/>
      <c r="AOZ18" s="44"/>
      <c r="APA18" s="44"/>
      <c r="APB18" s="44"/>
      <c r="APC18" s="44"/>
      <c r="APD18" s="44"/>
      <c r="APE18" s="44"/>
      <c r="APF18" s="44"/>
      <c r="APG18" s="44"/>
      <c r="APH18" s="44"/>
      <c r="API18" s="44"/>
      <c r="APJ18" s="44"/>
      <c r="APK18" s="44"/>
      <c r="APL18" s="44"/>
      <c r="APM18" s="44"/>
      <c r="APN18" s="44"/>
      <c r="APO18" s="44"/>
      <c r="APP18" s="44"/>
      <c r="APQ18" s="44"/>
      <c r="APR18" s="44"/>
      <c r="APS18" s="44"/>
      <c r="APT18" s="44"/>
      <c r="APU18" s="44"/>
      <c r="APV18" s="44"/>
      <c r="APW18" s="44"/>
      <c r="APX18" s="44"/>
      <c r="APY18" s="44"/>
      <c r="APZ18" s="44"/>
      <c r="AQA18" s="44"/>
      <c r="AQB18" s="44"/>
      <c r="AQC18" s="44"/>
      <c r="AQD18" s="44"/>
      <c r="AQE18" s="44"/>
      <c r="AQF18" s="44"/>
      <c r="AQG18" s="44"/>
      <c r="AQH18" s="44"/>
      <c r="AQI18" s="44"/>
      <c r="AQJ18" s="44"/>
      <c r="AQK18" s="44"/>
      <c r="AQL18" s="44"/>
      <c r="AQM18" s="44"/>
      <c r="AQN18" s="44"/>
      <c r="AQO18" s="44"/>
      <c r="AQP18" s="44"/>
      <c r="AQQ18" s="44"/>
      <c r="AQR18" s="44"/>
      <c r="AQS18" s="44"/>
      <c r="AQT18" s="44"/>
      <c r="AQU18" s="44"/>
      <c r="AQV18" s="44"/>
      <c r="AQW18" s="44"/>
      <c r="AQX18" s="44"/>
      <c r="AQY18" s="44"/>
      <c r="AQZ18" s="44"/>
      <c r="ARA18" s="44"/>
      <c r="ARB18" s="44"/>
      <c r="ARC18" s="44"/>
      <c r="ARD18" s="44"/>
      <c r="ARE18" s="44"/>
      <c r="ARF18" s="44"/>
      <c r="ARG18" s="44"/>
      <c r="ARH18" s="44"/>
      <c r="ARI18" s="44"/>
      <c r="ARJ18" s="44"/>
      <c r="ARK18" s="44"/>
      <c r="ARL18" s="44"/>
      <c r="ARM18" s="44"/>
      <c r="ARN18" s="44"/>
      <c r="ARO18" s="44"/>
      <c r="ARP18" s="44"/>
      <c r="ARQ18" s="44"/>
      <c r="ARR18" s="44"/>
      <c r="ARS18" s="44"/>
      <c r="ART18" s="44"/>
      <c r="ARU18" s="44"/>
      <c r="ARV18" s="44"/>
      <c r="ARW18" s="44"/>
      <c r="ARX18" s="44"/>
      <c r="ARY18" s="44"/>
      <c r="ARZ18" s="44"/>
      <c r="ASA18" s="44"/>
      <c r="ASB18" s="44"/>
      <c r="ASC18" s="44"/>
      <c r="ASD18" s="44"/>
      <c r="ASE18" s="44"/>
      <c r="ASF18" s="44"/>
      <c r="ASG18" s="44"/>
      <c r="ASH18" s="44"/>
      <c r="ASI18" s="44"/>
      <c r="ASJ18" s="44"/>
      <c r="ASK18" s="44"/>
      <c r="ASL18" s="44"/>
      <c r="ASM18" s="44"/>
      <c r="ASN18" s="44"/>
      <c r="ASO18" s="44"/>
      <c r="ASP18" s="44"/>
      <c r="ASQ18" s="44"/>
      <c r="ASR18" s="44"/>
      <c r="ASS18" s="44"/>
      <c r="AST18" s="44"/>
      <c r="ASU18" s="44"/>
      <c r="ASV18" s="44"/>
      <c r="ASW18" s="44"/>
      <c r="ASX18" s="44"/>
      <c r="ASY18" s="44"/>
      <c r="ASZ18" s="44"/>
      <c r="ATA18" s="44"/>
      <c r="ATB18" s="44"/>
      <c r="ATC18" s="44"/>
      <c r="ATD18" s="44"/>
      <c r="ATE18" s="44"/>
      <c r="ATF18" s="44"/>
      <c r="ATG18" s="44"/>
      <c r="ATH18" s="44"/>
      <c r="ATI18" s="44"/>
      <c r="ATJ18" s="44"/>
      <c r="ATK18" s="44"/>
      <c r="ATL18" s="44"/>
      <c r="ATM18" s="44"/>
      <c r="ATN18" s="44"/>
      <c r="ATO18" s="44"/>
      <c r="ATP18" s="44"/>
      <c r="ATQ18" s="44"/>
      <c r="ATR18" s="44"/>
      <c r="ATS18" s="44"/>
      <c r="ATT18" s="44"/>
      <c r="ATU18" s="44"/>
      <c r="ATV18" s="44"/>
      <c r="ATW18" s="44"/>
      <c r="ATX18" s="44"/>
      <c r="ATY18" s="44"/>
      <c r="ATZ18" s="44"/>
      <c r="AUA18" s="44"/>
      <c r="AUB18" s="44"/>
      <c r="AUC18" s="44"/>
      <c r="AUD18" s="44"/>
      <c r="AUE18" s="44"/>
      <c r="AUF18" s="44"/>
      <c r="AUG18" s="44"/>
      <c r="AUH18" s="44"/>
      <c r="AUI18" s="44"/>
      <c r="AUJ18" s="44"/>
      <c r="AUK18" s="44"/>
    </row>
    <row r="19" spans="1:1233" x14ac:dyDescent="0.25">
      <c r="A19" s="41" t="s">
        <v>83</v>
      </c>
      <c r="C19" s="41" t="s">
        <v>13</v>
      </c>
      <c r="D19" s="87" t="s">
        <v>81</v>
      </c>
      <c r="E19" s="86">
        <v>45099</v>
      </c>
      <c r="F19" s="45">
        <v>91470</v>
      </c>
      <c r="G19" s="45">
        <v>86300</v>
      </c>
      <c r="H19" s="45">
        <v>83010</v>
      </c>
      <c r="I19" s="45">
        <v>79540</v>
      </c>
      <c r="J19" s="45">
        <v>73040</v>
      </c>
      <c r="K19" s="45">
        <v>71520</v>
      </c>
      <c r="L19" s="45">
        <v>64450</v>
      </c>
      <c r="M19" s="45">
        <v>67000</v>
      </c>
      <c r="N19" s="45">
        <v>65730</v>
      </c>
      <c r="O19" s="45">
        <v>64140</v>
      </c>
      <c r="P19" s="45">
        <v>64690</v>
      </c>
      <c r="Q19" s="45">
        <v>63240</v>
      </c>
      <c r="R19" s="45">
        <v>62790</v>
      </c>
      <c r="S19" s="45">
        <v>60570</v>
      </c>
      <c r="T19" s="45">
        <v>57790</v>
      </c>
      <c r="U19" s="45">
        <v>56720</v>
      </c>
      <c r="V19" s="45">
        <v>54180</v>
      </c>
      <c r="W19" s="45">
        <v>55620</v>
      </c>
      <c r="X19" s="45">
        <v>53580</v>
      </c>
      <c r="Y19" s="45">
        <v>53420</v>
      </c>
      <c r="Z19" s="45">
        <v>52750</v>
      </c>
      <c r="AA19" s="45">
        <v>52280</v>
      </c>
      <c r="AB19" s="45">
        <v>50000</v>
      </c>
      <c r="AC19" s="45">
        <v>49570</v>
      </c>
      <c r="AD19" s="45">
        <v>50480</v>
      </c>
      <c r="AE19" s="45">
        <v>51860</v>
      </c>
      <c r="AF19" s="45">
        <v>51710</v>
      </c>
      <c r="AG19" s="45">
        <v>50620</v>
      </c>
      <c r="AH19" s="45">
        <v>49610</v>
      </c>
      <c r="AI19" s="45">
        <v>49350</v>
      </c>
      <c r="AJ19" s="45">
        <v>50540</v>
      </c>
      <c r="AK19" s="45">
        <v>51780</v>
      </c>
      <c r="AL19" s="45">
        <v>50130</v>
      </c>
      <c r="AM19" s="45">
        <v>50960</v>
      </c>
      <c r="AN19" s="45">
        <v>51050</v>
      </c>
      <c r="AO19" s="45">
        <v>52250</v>
      </c>
      <c r="AP19" s="45">
        <v>53440</v>
      </c>
      <c r="AQ19" s="45">
        <v>53090</v>
      </c>
      <c r="AR19" s="45">
        <v>61020</v>
      </c>
      <c r="AS19" s="45">
        <v>69230</v>
      </c>
      <c r="AT19" s="45">
        <v>62530</v>
      </c>
      <c r="AU19" s="45">
        <v>52810</v>
      </c>
      <c r="AV19" s="45">
        <v>29280</v>
      </c>
      <c r="AW19" s="45">
        <v>26630</v>
      </c>
      <c r="AX19" s="45">
        <v>32010</v>
      </c>
      <c r="AY19" s="45">
        <v>174310</v>
      </c>
      <c r="AZ19" s="45">
        <v>174350</v>
      </c>
      <c r="BA19" s="45">
        <v>183330</v>
      </c>
      <c r="BB19" s="45">
        <v>207200</v>
      </c>
      <c r="BC19" s="45">
        <v>205870</v>
      </c>
      <c r="BD19" s="45">
        <v>197370</v>
      </c>
      <c r="BE19" s="45">
        <v>199180</v>
      </c>
      <c r="BF19" s="45">
        <v>205310</v>
      </c>
      <c r="BG19" s="45">
        <v>189960</v>
      </c>
      <c r="BH19" s="45">
        <v>184850</v>
      </c>
      <c r="BI19" s="45">
        <v>180140</v>
      </c>
      <c r="BJ19" s="45">
        <v>150890</v>
      </c>
      <c r="BK19" s="45">
        <v>85960</v>
      </c>
      <c r="BL19" s="45">
        <v>80340</v>
      </c>
      <c r="BM19" s="45">
        <v>74250</v>
      </c>
      <c r="BN19" s="45">
        <v>68690</v>
      </c>
      <c r="BO19" s="45">
        <v>63510</v>
      </c>
      <c r="BP19" s="45">
        <v>58700</v>
      </c>
      <c r="BQ19" s="45">
        <v>55410</v>
      </c>
      <c r="BR19" s="45">
        <v>52820</v>
      </c>
      <c r="BS19" s="45">
        <v>52320</v>
      </c>
      <c r="BT19" s="45">
        <v>50610</v>
      </c>
      <c r="BU19" s="45">
        <v>50330</v>
      </c>
      <c r="BV19" s="45">
        <v>47810</v>
      </c>
      <c r="BW19" s="45">
        <v>46690</v>
      </c>
      <c r="BX19" s="45">
        <v>44960</v>
      </c>
      <c r="BY19" s="45">
        <v>43990</v>
      </c>
      <c r="BZ19" s="45">
        <v>42280</v>
      </c>
      <c r="CA19" s="45">
        <v>41010</v>
      </c>
      <c r="CB19" s="45">
        <v>39560</v>
      </c>
      <c r="CC19" s="45">
        <v>38580</v>
      </c>
      <c r="CD19" s="45" t="e">
        <v>#N/A</v>
      </c>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c r="IW19" s="45"/>
      <c r="IX19" s="45"/>
      <c r="IY19" s="45"/>
      <c r="IZ19" s="45"/>
      <c r="JA19" s="45"/>
      <c r="JB19" s="45"/>
      <c r="JC19" s="45"/>
      <c r="JD19" s="45"/>
      <c r="JE19" s="45"/>
      <c r="JF19" s="45"/>
      <c r="JG19" s="45"/>
      <c r="JH19" s="45"/>
      <c r="JI19" s="45"/>
      <c r="JJ19" s="45"/>
      <c r="JK19" s="45"/>
      <c r="JL19" s="45"/>
      <c r="JM19" s="45"/>
      <c r="JN19" s="45"/>
      <c r="JO19" s="45"/>
      <c r="JP19" s="45"/>
      <c r="JQ19" s="45"/>
      <c r="JR19" s="45"/>
      <c r="JS19" s="45"/>
      <c r="JT19" s="45"/>
      <c r="JU19" s="45"/>
      <c r="JV19" s="45"/>
      <c r="JW19" s="45"/>
      <c r="JX19" s="45"/>
      <c r="JY19" s="45"/>
      <c r="JZ19" s="45"/>
      <c r="KA19" s="45"/>
      <c r="KB19" s="45"/>
      <c r="KC19" s="45"/>
      <c r="KD19" s="45"/>
      <c r="KE19" s="45"/>
      <c r="KF19" s="45"/>
      <c r="KG19" s="45"/>
      <c r="KH19" s="45"/>
      <c r="KI19" s="45"/>
      <c r="KJ19" s="45"/>
      <c r="KK19" s="45"/>
      <c r="KL19" s="45"/>
      <c r="KM19" s="45"/>
      <c r="KN19" s="45"/>
      <c r="KO19" s="45"/>
      <c r="KP19" s="45"/>
      <c r="KQ19" s="45"/>
      <c r="KR19" s="45"/>
      <c r="KS19" s="45"/>
      <c r="KT19" s="45"/>
      <c r="KU19" s="45"/>
      <c r="KV19" s="45"/>
      <c r="KW19" s="45"/>
      <c r="KX19" s="45"/>
      <c r="KY19" s="45"/>
      <c r="KZ19" s="45"/>
      <c r="LA19" s="45"/>
      <c r="LB19" s="45"/>
      <c r="LC19" s="45"/>
      <c r="LD19" s="45"/>
      <c r="LE19" s="45"/>
      <c r="LF19" s="45"/>
      <c r="LG19" s="45"/>
      <c r="LH19" s="45"/>
      <c r="LI19" s="45"/>
      <c r="LJ19" s="45"/>
      <c r="LK19" s="45"/>
      <c r="LL19" s="45"/>
      <c r="LM19" s="45"/>
      <c r="LN19" s="45"/>
      <c r="LO19" s="45"/>
      <c r="LP19" s="45"/>
      <c r="LQ19" s="45"/>
      <c r="LR19" s="45"/>
      <c r="LS19" s="45"/>
      <c r="LT19" s="45"/>
      <c r="LU19" s="45"/>
      <c r="LV19" s="45"/>
      <c r="LW19" s="45"/>
      <c r="LX19" s="45"/>
      <c r="LY19" s="45"/>
      <c r="LZ19" s="45"/>
      <c r="MA19" s="45"/>
      <c r="MB19" s="45"/>
      <c r="MC19" s="45"/>
      <c r="MD19" s="45"/>
      <c r="ME19" s="45"/>
      <c r="MF19" s="45"/>
      <c r="MG19" s="45"/>
      <c r="MH19" s="45"/>
      <c r="MI19" s="45"/>
      <c r="MJ19" s="45"/>
      <c r="MK19" s="45"/>
      <c r="ML19" s="45"/>
      <c r="MM19" s="45"/>
      <c r="MN19" s="45"/>
      <c r="MO19" s="45"/>
      <c r="MP19" s="45"/>
      <c r="MQ19" s="45"/>
      <c r="MR19" s="45"/>
      <c r="MS19" s="45"/>
      <c r="MT19" s="45"/>
      <c r="MU19" s="45"/>
      <c r="MV19" s="45"/>
      <c r="MW19" s="45"/>
      <c r="MX19" s="45"/>
      <c r="MY19" s="45"/>
      <c r="MZ19" s="45"/>
      <c r="NA19" s="45"/>
      <c r="NB19" s="45"/>
      <c r="NC19" s="45"/>
      <c r="ND19" s="45"/>
      <c r="NE19" s="45"/>
      <c r="NF19" s="45"/>
      <c r="NG19" s="45"/>
      <c r="NH19" s="45"/>
      <c r="NI19" s="45"/>
      <c r="NJ19" s="45"/>
      <c r="NK19" s="45"/>
      <c r="NL19" s="45"/>
      <c r="NM19" s="45"/>
      <c r="NN19" s="45"/>
      <c r="NO19" s="45"/>
      <c r="NP19" s="45"/>
      <c r="NQ19" s="45"/>
      <c r="NR19" s="45"/>
      <c r="NS19" s="45"/>
      <c r="NT19" s="45"/>
      <c r="NU19" s="45"/>
      <c r="NV19" s="45"/>
      <c r="NW19" s="45"/>
      <c r="NX19" s="45"/>
      <c r="NY19" s="45"/>
      <c r="NZ19" s="45"/>
      <c r="OA19" s="45"/>
      <c r="OB19" s="45"/>
      <c r="OC19" s="45"/>
      <c r="OD19" s="45"/>
      <c r="OE19" s="45"/>
      <c r="OF19" s="45"/>
      <c r="OG19" s="45"/>
      <c r="OH19" s="45"/>
      <c r="OI19" s="45"/>
      <c r="OJ19" s="45"/>
      <c r="OK19" s="45"/>
      <c r="OL19" s="45"/>
      <c r="OM19" s="45"/>
      <c r="ON19" s="45"/>
      <c r="OO19" s="45"/>
      <c r="OP19" s="45"/>
      <c r="OQ19" s="45"/>
      <c r="OR19" s="45"/>
      <c r="OS19" s="45"/>
      <c r="OT19" s="45"/>
      <c r="OU19" s="45"/>
      <c r="OV19" s="45"/>
      <c r="OW19" s="45"/>
      <c r="OX19" s="45"/>
      <c r="OY19" s="45"/>
      <c r="OZ19" s="45"/>
      <c r="PA19" s="45"/>
      <c r="PB19" s="45"/>
      <c r="PC19" s="45"/>
      <c r="PD19" s="45"/>
      <c r="PE19" s="45"/>
      <c r="PF19" s="45"/>
      <c r="PG19" s="45"/>
      <c r="PH19" s="45"/>
      <c r="PI19" s="45"/>
      <c r="PJ19" s="45"/>
      <c r="PK19" s="45"/>
      <c r="PL19" s="45"/>
      <c r="PM19" s="45"/>
      <c r="PN19" s="45"/>
      <c r="PO19" s="45"/>
      <c r="PP19" s="45"/>
      <c r="PQ19" s="45"/>
      <c r="PR19" s="45"/>
      <c r="PS19" s="45"/>
      <c r="PT19" s="45"/>
      <c r="PU19" s="45"/>
      <c r="PV19" s="45"/>
      <c r="PW19" s="45"/>
      <c r="PX19" s="45"/>
      <c r="PY19" s="45"/>
      <c r="PZ19" s="45"/>
      <c r="QA19" s="45"/>
      <c r="QB19" s="45"/>
      <c r="QC19" s="45"/>
      <c r="QD19" s="45"/>
      <c r="QE19" s="45"/>
      <c r="QF19" s="45"/>
      <c r="QG19" s="45"/>
      <c r="QH19" s="45"/>
      <c r="QI19" s="45"/>
      <c r="QJ19" s="45"/>
      <c r="QK19" s="45"/>
      <c r="QL19" s="45"/>
      <c r="QM19" s="45"/>
      <c r="QN19" s="45"/>
      <c r="QO19" s="45"/>
      <c r="QP19" s="45"/>
      <c r="QQ19" s="45"/>
      <c r="QR19" s="45"/>
      <c r="QS19" s="45"/>
      <c r="QT19" s="45"/>
      <c r="QU19" s="45"/>
      <c r="QV19" s="45"/>
      <c r="QW19" s="45"/>
      <c r="QX19" s="45"/>
      <c r="QY19" s="45"/>
      <c r="QZ19" s="45"/>
      <c r="RA19" s="45"/>
      <c r="RB19" s="45"/>
      <c r="RC19" s="45"/>
      <c r="RD19" s="45"/>
      <c r="RE19" s="45"/>
      <c r="RF19" s="45"/>
      <c r="RG19" s="45"/>
      <c r="RH19" s="45"/>
      <c r="RI19" s="45"/>
      <c r="RJ19" s="45"/>
      <c r="RK19" s="45"/>
      <c r="RL19" s="45"/>
      <c r="RM19" s="45"/>
      <c r="RN19" s="45"/>
      <c r="RO19" s="45"/>
      <c r="RP19" s="45"/>
      <c r="RQ19" s="45"/>
      <c r="RR19" s="45"/>
      <c r="RS19" s="45"/>
      <c r="RT19" s="45"/>
      <c r="RU19" s="45"/>
      <c r="RV19" s="45"/>
      <c r="RW19" s="45"/>
      <c r="RX19" s="45"/>
      <c r="RY19" s="45"/>
      <c r="RZ19" s="45"/>
      <c r="SA19" s="45"/>
      <c r="SB19" s="45"/>
      <c r="SC19" s="45"/>
      <c r="SD19" s="45"/>
      <c r="SE19" s="45"/>
      <c r="SF19" s="45"/>
      <c r="SG19" s="45"/>
      <c r="SH19" s="45"/>
      <c r="SI19" s="45"/>
      <c r="SJ19" s="45"/>
      <c r="SK19" s="45"/>
      <c r="SL19" s="45"/>
      <c r="SM19" s="45"/>
      <c r="SN19" s="45"/>
      <c r="SO19" s="45"/>
      <c r="SP19" s="45"/>
      <c r="SQ19" s="45"/>
      <c r="SR19" s="45"/>
      <c r="SS19" s="45"/>
      <c r="ST19" s="45"/>
      <c r="SU19" s="45"/>
      <c r="SV19" s="45"/>
      <c r="SW19" s="45"/>
      <c r="SX19" s="45"/>
      <c r="SY19" s="45"/>
      <c r="SZ19" s="45"/>
      <c r="TA19" s="45"/>
      <c r="TB19" s="45"/>
      <c r="TC19" s="45"/>
      <c r="TD19" s="45"/>
      <c r="TE19" s="45"/>
      <c r="TF19" s="45"/>
      <c r="TG19" s="45"/>
      <c r="TH19" s="45"/>
      <c r="TI19" s="45"/>
      <c r="TJ19" s="45"/>
      <c r="TK19" s="45"/>
      <c r="TL19" s="45"/>
      <c r="TM19" s="45"/>
      <c r="TN19" s="45"/>
      <c r="TO19" s="45"/>
      <c r="TP19" s="45"/>
      <c r="TQ19" s="45"/>
      <c r="TR19" s="45"/>
      <c r="TS19" s="45"/>
      <c r="TT19" s="45"/>
      <c r="TU19" s="45"/>
      <c r="TV19" s="45"/>
      <c r="TW19" s="45"/>
      <c r="TX19" s="45"/>
      <c r="TY19" s="45"/>
      <c r="TZ19" s="45"/>
      <c r="UA19" s="45"/>
      <c r="UB19" s="45"/>
      <c r="UC19" s="45"/>
      <c r="UD19" s="45"/>
      <c r="UE19" s="45"/>
      <c r="UF19" s="45"/>
      <c r="UG19" s="45"/>
      <c r="UH19" s="45"/>
      <c r="UI19" s="45"/>
      <c r="UJ19" s="45"/>
      <c r="UK19" s="45"/>
      <c r="UL19" s="45"/>
      <c r="UM19" s="45"/>
      <c r="UN19" s="45"/>
      <c r="UO19" s="45"/>
      <c r="UP19" s="45"/>
      <c r="UQ19" s="45"/>
      <c r="UR19" s="45"/>
      <c r="US19" s="45"/>
      <c r="UT19" s="45"/>
      <c r="UU19" s="45"/>
      <c r="UV19" s="45"/>
      <c r="UW19" s="45"/>
      <c r="UX19" s="45"/>
      <c r="UY19" s="45"/>
      <c r="UZ19" s="45"/>
      <c r="VA19" s="45"/>
      <c r="VB19" s="45"/>
      <c r="VC19" s="45"/>
      <c r="VD19" s="45"/>
      <c r="VE19" s="45"/>
      <c r="VF19" s="45"/>
      <c r="VG19" s="45"/>
      <c r="VH19" s="45"/>
      <c r="VI19" s="45"/>
      <c r="VJ19" s="45"/>
      <c r="VK19" s="45"/>
      <c r="VL19" s="45"/>
      <c r="VM19" s="45"/>
      <c r="VN19" s="45"/>
      <c r="VO19" s="45"/>
      <c r="VP19" s="45"/>
      <c r="VQ19" s="45"/>
      <c r="VR19" s="45"/>
      <c r="VS19" s="45"/>
      <c r="VT19" s="45"/>
      <c r="VU19" s="45"/>
      <c r="VV19" s="45"/>
      <c r="VW19" s="45"/>
      <c r="VX19" s="45"/>
      <c r="VY19" s="45"/>
      <c r="VZ19" s="45"/>
      <c r="WA19" s="45"/>
      <c r="WB19" s="45"/>
      <c r="WC19" s="45"/>
      <c r="WD19" s="45"/>
      <c r="WE19" s="45"/>
      <c r="WF19" s="45"/>
      <c r="WG19" s="45"/>
      <c r="WH19" s="45"/>
      <c r="WI19" s="45"/>
      <c r="WJ19" s="45"/>
      <c r="WK19" s="45"/>
      <c r="WL19" s="45"/>
      <c r="WM19" s="45"/>
      <c r="WN19" s="45"/>
      <c r="WO19" s="45"/>
      <c r="WP19" s="45"/>
      <c r="WQ19" s="45"/>
      <c r="WR19" s="45"/>
      <c r="WS19" s="45"/>
      <c r="WT19" s="45"/>
      <c r="WU19" s="45"/>
      <c r="WV19" s="45"/>
      <c r="WW19" s="45"/>
      <c r="WX19" s="45"/>
      <c r="WY19" s="45"/>
      <c r="WZ19" s="45"/>
      <c r="XA19" s="45"/>
      <c r="XB19" s="45"/>
      <c r="XC19" s="45"/>
      <c r="XD19" s="45"/>
      <c r="XE19" s="45"/>
      <c r="XF19" s="45"/>
      <c r="XG19" s="45"/>
      <c r="XH19" s="45"/>
      <c r="XI19" s="45"/>
      <c r="XJ19" s="45"/>
      <c r="XK19" s="45"/>
      <c r="XL19" s="45"/>
      <c r="XM19" s="45"/>
      <c r="XN19" s="45"/>
      <c r="XO19" s="45"/>
      <c r="XP19" s="45"/>
      <c r="XQ19" s="45"/>
      <c r="XR19" s="45"/>
      <c r="XS19" s="45"/>
      <c r="XT19" s="45"/>
      <c r="XU19" s="45"/>
      <c r="XV19" s="45"/>
      <c r="XW19" s="45"/>
      <c r="XX19" s="45"/>
      <c r="XY19" s="45"/>
      <c r="XZ19" s="45"/>
      <c r="YA19" s="45"/>
      <c r="YB19" s="45"/>
      <c r="YC19" s="45"/>
      <c r="YD19" s="45"/>
      <c r="YE19" s="45"/>
      <c r="YF19" s="45"/>
      <c r="YG19" s="45"/>
      <c r="YH19" s="45"/>
      <c r="YI19" s="45"/>
      <c r="YJ19" s="45"/>
      <c r="YK19" s="45"/>
      <c r="YL19" s="45"/>
      <c r="YM19" s="45"/>
      <c r="YN19" s="45"/>
      <c r="YO19" s="45"/>
      <c r="YP19" s="45"/>
      <c r="YQ19" s="45"/>
      <c r="YR19" s="45"/>
      <c r="YS19" s="45"/>
      <c r="YT19" s="45"/>
      <c r="YU19" s="45"/>
      <c r="YV19" s="45"/>
      <c r="YW19" s="45"/>
      <c r="YX19" s="45"/>
      <c r="YY19" s="45"/>
      <c r="YZ19" s="45"/>
      <c r="ZA19" s="45"/>
      <c r="ZB19" s="45"/>
      <c r="ZC19" s="45"/>
      <c r="ZD19" s="45"/>
      <c r="ZE19" s="45"/>
      <c r="ZF19" s="45"/>
      <c r="ZG19" s="45"/>
      <c r="ZH19" s="45"/>
      <c r="ZI19" s="45"/>
      <c r="ZJ19" s="45"/>
      <c r="ZK19" s="45"/>
      <c r="ZL19" s="45"/>
      <c r="ZM19" s="45"/>
      <c r="ZN19" s="45"/>
      <c r="ZO19" s="45"/>
      <c r="ZP19" s="45"/>
      <c r="ZQ19" s="45"/>
      <c r="ZR19" s="45"/>
      <c r="ZS19" s="45"/>
      <c r="ZT19" s="45"/>
      <c r="ZU19" s="45"/>
      <c r="ZV19" s="45"/>
      <c r="ZW19" s="45"/>
      <c r="ZX19" s="45"/>
      <c r="ZY19" s="45"/>
      <c r="ZZ19" s="45"/>
      <c r="AAA19" s="45"/>
      <c r="AAB19" s="45"/>
      <c r="AAC19" s="45"/>
      <c r="AAD19" s="45"/>
      <c r="AAE19" s="45"/>
      <c r="AAF19" s="45"/>
      <c r="AAG19" s="45"/>
      <c r="AAH19" s="45"/>
      <c r="AAI19" s="45"/>
      <c r="AAJ19" s="45"/>
      <c r="AAK19" s="45"/>
      <c r="AAL19" s="45"/>
      <c r="AAM19" s="45"/>
      <c r="AAN19" s="45"/>
      <c r="AAO19" s="45"/>
      <c r="AAP19" s="45"/>
      <c r="AAQ19" s="45"/>
      <c r="AAR19" s="45"/>
      <c r="AAS19" s="45"/>
      <c r="AAT19" s="45"/>
      <c r="AAU19" s="45"/>
      <c r="AAV19" s="45"/>
      <c r="AAW19" s="45"/>
      <c r="AAX19" s="45"/>
      <c r="AAY19" s="45"/>
      <c r="AAZ19" s="45"/>
      <c r="ABA19" s="45"/>
      <c r="ABB19" s="45"/>
      <c r="ABC19" s="45"/>
      <c r="ABD19" s="45"/>
      <c r="ABE19" s="45"/>
      <c r="ABF19" s="45"/>
      <c r="ABG19" s="45"/>
      <c r="ABH19" s="45"/>
      <c r="ABI19" s="45"/>
      <c r="ABJ19" s="45"/>
      <c r="ABK19" s="45"/>
      <c r="ABL19" s="45"/>
      <c r="ABM19" s="45"/>
      <c r="ABN19" s="45"/>
      <c r="ABO19" s="45"/>
      <c r="ABP19" s="45"/>
      <c r="ABQ19" s="45"/>
      <c r="ABR19" s="45"/>
      <c r="ABS19" s="45"/>
      <c r="ABT19" s="45"/>
      <c r="ABU19" s="45"/>
      <c r="ABV19" s="45"/>
      <c r="ABW19" s="45"/>
      <c r="ABX19" s="45"/>
      <c r="ABY19" s="45"/>
      <c r="ABZ19" s="45"/>
      <c r="ACA19" s="45"/>
      <c r="ACB19" s="45"/>
      <c r="ACC19" s="45"/>
      <c r="ACD19" s="45"/>
      <c r="ACE19" s="45"/>
      <c r="ACF19" s="45"/>
      <c r="ACG19" s="45"/>
      <c r="ACH19" s="45"/>
      <c r="ACI19" s="45"/>
      <c r="ACJ19" s="45"/>
      <c r="ACK19" s="45"/>
      <c r="ACL19" s="45"/>
      <c r="ACM19" s="45"/>
      <c r="ACN19" s="45"/>
      <c r="ACO19" s="45"/>
      <c r="ACP19" s="45"/>
      <c r="ACQ19" s="45"/>
      <c r="ACR19" s="45"/>
      <c r="ACS19" s="45"/>
      <c r="ACT19" s="45"/>
      <c r="ACU19" s="45"/>
      <c r="ACV19" s="45"/>
      <c r="ACW19" s="45"/>
      <c r="ACX19" s="45"/>
      <c r="ACY19" s="45"/>
      <c r="ACZ19" s="45"/>
      <c r="ADA19" s="45"/>
      <c r="ADB19" s="45"/>
      <c r="ADC19" s="45"/>
      <c r="ADD19" s="45"/>
      <c r="ADE19" s="45"/>
      <c r="ADF19" s="45"/>
      <c r="ADG19" s="45"/>
      <c r="ADH19" s="45"/>
      <c r="ADI19" s="45"/>
      <c r="ADJ19" s="45"/>
      <c r="ADK19" s="45"/>
      <c r="ADL19" s="45"/>
      <c r="ADM19" s="45"/>
      <c r="ADN19" s="45"/>
      <c r="ADO19" s="45"/>
      <c r="ADP19" s="45"/>
      <c r="ADQ19" s="45"/>
      <c r="ADR19" s="45"/>
      <c r="ADS19" s="45"/>
      <c r="ADT19" s="45"/>
      <c r="ADU19" s="45"/>
      <c r="ADV19" s="45"/>
      <c r="ADW19" s="45"/>
      <c r="ADX19" s="45"/>
      <c r="ADY19" s="45"/>
      <c r="ADZ19" s="45"/>
      <c r="AEA19" s="45"/>
      <c r="AEB19" s="45"/>
      <c r="AEC19" s="45"/>
      <c r="AED19" s="45"/>
      <c r="AEE19" s="45"/>
      <c r="AEF19" s="45"/>
      <c r="AEG19" s="45"/>
      <c r="AEH19" s="45"/>
      <c r="AEI19" s="45"/>
      <c r="AEJ19" s="45"/>
      <c r="AEK19" s="45"/>
      <c r="AEL19" s="45"/>
      <c r="AEM19" s="45"/>
      <c r="AEN19" s="45"/>
      <c r="AEO19" s="45"/>
      <c r="AEP19" s="45"/>
      <c r="AEQ19" s="45"/>
      <c r="AER19" s="45"/>
      <c r="AES19" s="45"/>
      <c r="AET19" s="45"/>
      <c r="AEU19" s="45"/>
      <c r="AEV19" s="45"/>
      <c r="AEW19" s="45"/>
      <c r="AEX19" s="45"/>
      <c r="AEY19" s="45"/>
      <c r="AEZ19" s="45"/>
      <c r="AFA19" s="45"/>
      <c r="AFB19" s="45"/>
      <c r="AFC19" s="45"/>
      <c r="AFD19" s="45"/>
      <c r="AFE19" s="45"/>
      <c r="AFF19" s="45"/>
      <c r="AFG19" s="45"/>
      <c r="AFH19" s="45"/>
      <c r="AFI19" s="45"/>
      <c r="AFJ19" s="45"/>
      <c r="AFK19" s="45"/>
      <c r="AFL19" s="45"/>
      <c r="AFM19" s="45"/>
      <c r="AFN19" s="45"/>
      <c r="AFO19" s="45"/>
      <c r="AFP19" s="45"/>
      <c r="AFQ19" s="45"/>
      <c r="AFR19" s="45"/>
      <c r="AFS19" s="45"/>
      <c r="AFT19" s="45"/>
      <c r="AFU19" s="45"/>
      <c r="AFV19" s="45"/>
      <c r="AFW19" s="45"/>
      <c r="AFX19" s="45"/>
      <c r="AFY19" s="45"/>
      <c r="AFZ19" s="45"/>
      <c r="AGA19" s="45"/>
      <c r="AGB19" s="45"/>
      <c r="AGC19" s="45"/>
      <c r="AGD19" s="45"/>
      <c r="AGE19" s="45"/>
      <c r="AGF19" s="45"/>
      <c r="AGG19" s="45"/>
      <c r="AGH19" s="45"/>
      <c r="AGI19" s="45"/>
      <c r="AGJ19" s="45"/>
      <c r="AGK19" s="45"/>
      <c r="AGL19" s="45"/>
      <c r="AGM19" s="45"/>
      <c r="AGN19" s="45"/>
      <c r="AGO19" s="45"/>
      <c r="AGP19" s="45"/>
      <c r="AGQ19" s="45"/>
      <c r="AGR19" s="45"/>
      <c r="AGS19" s="45"/>
      <c r="AGT19" s="45"/>
      <c r="AGU19" s="45"/>
      <c r="AGV19" s="45"/>
      <c r="AGW19" s="45"/>
      <c r="AGX19" s="45"/>
      <c r="AGY19" s="45"/>
      <c r="AGZ19" s="45"/>
      <c r="AHA19" s="45"/>
      <c r="AHB19" s="45"/>
      <c r="AHC19" s="45"/>
      <c r="AHD19" s="45"/>
      <c r="AHE19" s="45"/>
      <c r="AHF19" s="45"/>
      <c r="AHG19" s="45"/>
      <c r="AHH19" s="45"/>
      <c r="AHI19" s="45"/>
      <c r="AHJ19" s="45"/>
      <c r="AHK19" s="45"/>
      <c r="AHL19" s="45"/>
      <c r="AHM19" s="45"/>
      <c r="AHN19" s="45"/>
      <c r="AHO19" s="45"/>
      <c r="AHP19" s="45"/>
      <c r="AHQ19" s="45"/>
      <c r="AHR19" s="45"/>
      <c r="AHS19" s="45"/>
      <c r="AHT19" s="45"/>
      <c r="AHU19" s="45"/>
      <c r="AHV19" s="45"/>
      <c r="AHW19" s="45"/>
      <c r="AHX19" s="45"/>
      <c r="AHY19" s="45"/>
      <c r="AHZ19" s="45"/>
      <c r="AIA19" s="45"/>
      <c r="AIB19" s="45"/>
      <c r="AIC19" s="45"/>
      <c r="AID19" s="45"/>
      <c r="AIE19" s="45"/>
      <c r="AIF19" s="45"/>
      <c r="AIG19" s="45"/>
      <c r="AIH19" s="45"/>
      <c r="AII19" s="45"/>
      <c r="AIJ19" s="45"/>
      <c r="AIK19" s="45"/>
      <c r="AIL19" s="45"/>
      <c r="AIM19" s="45"/>
      <c r="AIN19" s="45"/>
      <c r="AIO19" s="45"/>
      <c r="AIP19" s="45"/>
      <c r="AIQ19" s="45"/>
      <c r="AIR19" s="45"/>
      <c r="AIS19" s="45"/>
      <c r="AIT19" s="45"/>
      <c r="AIU19" s="45"/>
      <c r="AIV19" s="45"/>
      <c r="AIW19" s="45"/>
      <c r="AIX19" s="45"/>
      <c r="AIY19" s="45"/>
      <c r="AIZ19" s="45"/>
      <c r="AJA19" s="45"/>
      <c r="AJB19" s="45"/>
      <c r="AJC19" s="45"/>
      <c r="AJD19" s="45"/>
      <c r="AJE19" s="45"/>
      <c r="AJF19" s="45"/>
      <c r="AJG19" s="45"/>
      <c r="AJH19" s="45"/>
      <c r="AJI19" s="45"/>
      <c r="AJJ19" s="45"/>
      <c r="AJK19" s="45"/>
      <c r="AJL19" s="45"/>
      <c r="AJM19" s="45"/>
      <c r="AJN19" s="45"/>
      <c r="AJO19" s="45"/>
      <c r="AJP19" s="45"/>
      <c r="AJQ19" s="45"/>
      <c r="AJR19" s="45"/>
      <c r="AJS19" s="45"/>
      <c r="AJT19" s="45"/>
      <c r="AJU19" s="45"/>
      <c r="AJV19" s="45"/>
      <c r="AJW19" s="45"/>
      <c r="AJX19" s="45"/>
      <c r="AJY19" s="45"/>
      <c r="AJZ19" s="45"/>
      <c r="AKA19" s="45"/>
      <c r="AKB19" s="45"/>
      <c r="AKC19" s="45"/>
      <c r="AKD19" s="45"/>
      <c r="AKE19" s="45"/>
      <c r="AKF19" s="45"/>
      <c r="AKG19" s="45"/>
      <c r="AKH19" s="45"/>
      <c r="AKI19" s="45"/>
      <c r="AKJ19" s="45"/>
      <c r="AKK19" s="45"/>
      <c r="AKL19" s="45"/>
      <c r="AKM19" s="45"/>
      <c r="AKN19" s="45"/>
      <c r="AKO19" s="45"/>
      <c r="AKP19" s="45"/>
      <c r="AKQ19" s="45"/>
      <c r="AKR19" s="45"/>
      <c r="AKS19" s="45"/>
      <c r="AKT19" s="45"/>
      <c r="AKU19" s="45"/>
      <c r="AKV19" s="45"/>
      <c r="AKW19" s="45"/>
      <c r="AKX19" s="45"/>
      <c r="AKY19" s="45"/>
      <c r="AKZ19" s="45"/>
      <c r="ALA19" s="45"/>
      <c r="ALB19" s="45"/>
      <c r="ALC19" s="45"/>
      <c r="ALD19" s="45"/>
      <c r="ALE19" s="45"/>
      <c r="ALF19" s="45"/>
      <c r="ALG19" s="45"/>
      <c r="ALH19" s="45"/>
      <c r="ALI19" s="45"/>
      <c r="ALJ19" s="45"/>
      <c r="ALK19" s="45"/>
      <c r="ALL19" s="45"/>
      <c r="ALM19" s="45"/>
      <c r="ALN19" s="45"/>
      <c r="ALO19" s="45"/>
      <c r="ALP19" s="45"/>
      <c r="ALQ19" s="45"/>
      <c r="ALR19" s="45"/>
      <c r="ALS19" s="45"/>
      <c r="ALT19" s="45"/>
      <c r="ALU19" s="45"/>
      <c r="ALV19" s="45"/>
      <c r="ALW19" s="45"/>
      <c r="ALX19" s="45"/>
      <c r="ALY19" s="45"/>
      <c r="ALZ19" s="45"/>
      <c r="AMA19" s="45"/>
      <c r="AMB19" s="45"/>
      <c r="AMC19" s="45"/>
      <c r="AMD19" s="45"/>
      <c r="AME19" s="45"/>
      <c r="AMF19" s="45"/>
      <c r="AMG19" s="45"/>
      <c r="AMH19" s="45"/>
      <c r="AMI19" s="45"/>
      <c r="AMJ19" s="45"/>
      <c r="AMK19" s="45"/>
      <c r="AML19" s="45"/>
      <c r="AMM19" s="45"/>
      <c r="AMN19" s="45"/>
      <c r="AMO19" s="45"/>
      <c r="AMP19" s="45"/>
      <c r="AMQ19" s="45"/>
      <c r="AMR19" s="45"/>
      <c r="AMS19" s="45"/>
      <c r="AMT19" s="45"/>
      <c r="AMU19" s="45"/>
      <c r="AMV19" s="45"/>
      <c r="AMW19" s="45"/>
      <c r="AMX19" s="45"/>
      <c r="AMY19" s="45"/>
      <c r="AMZ19" s="45"/>
      <c r="ANA19" s="45"/>
      <c r="ANB19" s="45"/>
      <c r="ANC19" s="45"/>
      <c r="AND19" s="45"/>
      <c r="ANE19" s="45"/>
      <c r="ANF19" s="45"/>
      <c r="ANG19" s="45"/>
      <c r="ANH19" s="45"/>
      <c r="ANI19" s="45"/>
      <c r="ANJ19" s="45"/>
      <c r="ANK19" s="45"/>
      <c r="ANL19" s="45"/>
      <c r="ANM19" s="45"/>
      <c r="ANN19" s="45"/>
      <c r="ANO19" s="45"/>
      <c r="ANP19" s="45"/>
      <c r="ANQ19" s="45"/>
      <c r="ANR19" s="45"/>
      <c r="ANS19" s="45"/>
      <c r="ANT19" s="45"/>
      <c r="ANU19" s="45"/>
      <c r="ANV19" s="45"/>
      <c r="ANW19" s="45"/>
      <c r="ANX19" s="45"/>
      <c r="ANY19" s="45"/>
      <c r="ANZ19" s="45"/>
      <c r="AOA19" s="45"/>
      <c r="AOB19" s="45"/>
      <c r="AOC19" s="45"/>
      <c r="AOD19" s="45"/>
      <c r="AOE19" s="45"/>
      <c r="AOF19" s="45"/>
      <c r="AOG19" s="45"/>
      <c r="AOH19" s="45"/>
      <c r="AOI19" s="45"/>
      <c r="AOJ19" s="45"/>
      <c r="AOK19" s="45"/>
      <c r="AOL19" s="45"/>
      <c r="AOM19" s="45"/>
      <c r="AON19" s="45"/>
      <c r="AOO19" s="45"/>
      <c r="AOP19" s="45"/>
      <c r="AOQ19" s="45"/>
      <c r="AOR19" s="45"/>
      <c r="AOS19" s="45"/>
      <c r="AOT19" s="45"/>
      <c r="AOU19" s="45"/>
      <c r="AOV19" s="45"/>
      <c r="AOW19" s="45"/>
      <c r="AOX19" s="45"/>
      <c r="AOY19" s="45"/>
      <c r="AOZ19" s="45"/>
      <c r="APA19" s="45"/>
      <c r="APB19" s="45"/>
      <c r="APC19" s="45"/>
      <c r="APD19" s="45"/>
      <c r="APE19" s="45"/>
      <c r="APF19" s="45"/>
      <c r="APG19" s="45"/>
      <c r="APH19" s="45"/>
      <c r="API19" s="45"/>
      <c r="APJ19" s="45"/>
      <c r="APK19" s="45"/>
      <c r="APL19" s="45"/>
      <c r="APM19" s="45"/>
      <c r="APN19" s="45"/>
      <c r="APO19" s="45"/>
      <c r="APP19" s="45"/>
      <c r="APQ19" s="45"/>
      <c r="APR19" s="45"/>
      <c r="APS19" s="45"/>
      <c r="APT19" s="45"/>
      <c r="APU19" s="45"/>
      <c r="APV19" s="45"/>
      <c r="APW19" s="45"/>
      <c r="APX19" s="45"/>
      <c r="APY19" s="45"/>
      <c r="APZ19" s="45"/>
      <c r="AQA19" s="45"/>
      <c r="AQB19" s="45"/>
      <c r="AQC19" s="45"/>
      <c r="AQD19" s="45"/>
      <c r="AQE19" s="45"/>
      <c r="AQF19" s="45"/>
      <c r="AQG19" s="45"/>
      <c r="AQH19" s="45"/>
      <c r="AQI19" s="45"/>
      <c r="AQJ19" s="45"/>
      <c r="AQK19" s="45"/>
      <c r="AQL19" s="45"/>
      <c r="AQM19" s="45"/>
      <c r="AQN19" s="45"/>
      <c r="AQO19" s="45"/>
      <c r="AQP19" s="45"/>
      <c r="AQQ19" s="45"/>
      <c r="AQR19" s="45"/>
      <c r="AQS19" s="45"/>
      <c r="AQT19" s="45"/>
      <c r="AQU19" s="45"/>
      <c r="AQV19" s="45"/>
      <c r="AQW19" s="45"/>
      <c r="AQX19" s="45"/>
      <c r="AQY19" s="45"/>
      <c r="AQZ19" s="45"/>
      <c r="ARA19" s="45"/>
      <c r="ARB19" s="45"/>
      <c r="ARC19" s="45"/>
      <c r="ARD19" s="45"/>
      <c r="ARE19" s="45"/>
      <c r="ARF19" s="45"/>
      <c r="ARG19" s="45"/>
      <c r="ARH19" s="45"/>
      <c r="ARI19" s="45"/>
      <c r="ARJ19" s="45"/>
      <c r="ARK19" s="45"/>
      <c r="ARL19" s="45"/>
      <c r="ARM19" s="45"/>
      <c r="ARN19" s="45"/>
      <c r="ARO19" s="45"/>
      <c r="ARP19" s="45"/>
      <c r="ARQ19" s="45"/>
      <c r="ARR19" s="45"/>
      <c r="ARS19" s="45"/>
      <c r="ART19" s="45"/>
      <c r="ARU19" s="45"/>
      <c r="ARV19" s="45"/>
      <c r="ARW19" s="45"/>
      <c r="ARX19" s="45"/>
      <c r="ARY19" s="45"/>
      <c r="ARZ19" s="45"/>
      <c r="ASA19" s="45"/>
      <c r="ASB19" s="45"/>
      <c r="ASC19" s="45"/>
      <c r="ASD19" s="45"/>
      <c r="ASE19" s="45"/>
      <c r="ASF19" s="45"/>
      <c r="ASG19" s="45"/>
      <c r="ASH19" s="45"/>
      <c r="ASI19" s="45"/>
      <c r="ASJ19" s="45"/>
      <c r="ASK19" s="45"/>
      <c r="ASL19" s="45"/>
      <c r="ASM19" s="45"/>
      <c r="ASN19" s="45"/>
      <c r="ASO19" s="45"/>
      <c r="ASP19" s="45"/>
      <c r="ASQ19" s="45"/>
      <c r="ASR19" s="45"/>
      <c r="ASS19" s="45"/>
      <c r="AST19" s="45"/>
      <c r="ASU19" s="45"/>
      <c r="ASV19" s="45"/>
      <c r="ASW19" s="45"/>
      <c r="ASX19" s="45"/>
      <c r="ASY19" s="45"/>
      <c r="ASZ19" s="45"/>
      <c r="ATA19" s="45"/>
      <c r="ATB19" s="45"/>
      <c r="ATC19" s="45"/>
      <c r="ATD19" s="45"/>
      <c r="ATE19" s="45"/>
      <c r="ATF19" s="45"/>
      <c r="ATG19" s="45"/>
      <c r="ATH19" s="45"/>
      <c r="ATI19" s="45"/>
      <c r="ATJ19" s="45"/>
      <c r="ATK19" s="45"/>
      <c r="ATL19" s="45"/>
      <c r="ATM19" s="45"/>
      <c r="ATN19" s="45"/>
      <c r="ATO19" s="45"/>
      <c r="ATP19" s="45"/>
      <c r="ATQ19" s="45"/>
      <c r="ATR19" s="45"/>
      <c r="ATS19" s="45"/>
      <c r="ATT19" s="45"/>
      <c r="ATU19" s="45"/>
      <c r="ATV19" s="45"/>
      <c r="ATW19" s="45"/>
      <c r="ATX19" s="45"/>
      <c r="ATY19" s="45"/>
      <c r="ATZ19" s="45"/>
      <c r="AUA19" s="45"/>
      <c r="AUB19" s="45"/>
      <c r="AUC19" s="45"/>
      <c r="AUD19" s="45"/>
      <c r="AUE19" s="45"/>
      <c r="AUF19" s="45"/>
      <c r="AUG19" s="45"/>
      <c r="AUH19" s="45"/>
      <c r="AUI19" s="45"/>
      <c r="AUJ19" s="45"/>
      <c r="AUK19" s="45"/>
    </row>
    <row r="20" spans="1:1233" x14ac:dyDescent="0.25">
      <c r="A20" s="41" t="s">
        <v>84</v>
      </c>
      <c r="C20" s="41" t="s">
        <v>15</v>
      </c>
      <c r="D20" s="87" t="s">
        <v>81</v>
      </c>
      <c r="E20" s="86">
        <v>45099</v>
      </c>
      <c r="F20" s="44">
        <v>37.756024096385545</v>
      </c>
      <c r="G20" s="44">
        <v>25.94862813776999</v>
      </c>
      <c r="H20" s="44">
        <v>16.488913836654497</v>
      </c>
      <c r="I20" s="44">
        <v>8.3208497889146074</v>
      </c>
      <c r="J20" s="44">
        <v>-9.7714638665843072</v>
      </c>
      <c r="K20" s="44">
        <v>-12.759209563308127</v>
      </c>
      <c r="L20" s="44">
        <v>-32.021938614070244</v>
      </c>
      <c r="M20" s="44">
        <v>-25.95048629531388</v>
      </c>
      <c r="N20" s="44">
        <v>-32.914880587875075</v>
      </c>
      <c r="O20" s="44">
        <v>-36.551587694133936</v>
      </c>
      <c r="P20" s="44">
        <v>-36.665361268846688</v>
      </c>
      <c r="Q20" s="44">
        <v>-36.620565243535772</v>
      </c>
      <c r="R20" s="44">
        <v>-31.354542472941947</v>
      </c>
      <c r="S20" s="44">
        <v>-29.814600231749711</v>
      </c>
      <c r="T20" s="44">
        <v>-30.38188170099988</v>
      </c>
      <c r="U20" s="44">
        <v>-28.689967312044253</v>
      </c>
      <c r="V20" s="44">
        <v>-25.82146768893757</v>
      </c>
      <c r="W20" s="44">
        <v>-22.231543624161077</v>
      </c>
      <c r="X20" s="44">
        <v>-16.865787432117919</v>
      </c>
      <c r="Y20" s="44">
        <v>-20.268656716417908</v>
      </c>
      <c r="Z20" s="44">
        <v>-19.747451696333485</v>
      </c>
      <c r="AA20" s="44">
        <v>-18.490801371998757</v>
      </c>
      <c r="AB20" s="44">
        <v>-22.708301128458807</v>
      </c>
      <c r="AC20" s="44">
        <v>-21.616065781151171</v>
      </c>
      <c r="AD20" s="44">
        <v>-19.60503264851091</v>
      </c>
      <c r="AE20" s="44">
        <v>-14.380056133399377</v>
      </c>
      <c r="AF20" s="44">
        <v>-10.520851358366501</v>
      </c>
      <c r="AG20" s="44">
        <v>-10.754583921015515</v>
      </c>
      <c r="AH20" s="44">
        <v>-8.4348468069398326</v>
      </c>
      <c r="AI20" s="44">
        <v>-11.272923408845736</v>
      </c>
      <c r="AJ20" s="44">
        <v>-5.6737588652482245</v>
      </c>
      <c r="AK20" s="44">
        <v>-3.0700112317484041</v>
      </c>
      <c r="AL20" s="44">
        <v>-4.966824644549761</v>
      </c>
      <c r="AM20" s="44">
        <v>-2.5248661055853105</v>
      </c>
      <c r="AN20" s="44">
        <v>2.0999999999999908</v>
      </c>
      <c r="AO20" s="44">
        <v>5.4064958644341354</v>
      </c>
      <c r="AP20" s="44">
        <v>5.8637083993660966</v>
      </c>
      <c r="AQ20" s="44">
        <v>2.3717701504049282</v>
      </c>
      <c r="AR20" s="44">
        <v>18.004254496228977</v>
      </c>
      <c r="AS20" s="44">
        <v>36.764124851837224</v>
      </c>
      <c r="AT20" s="44">
        <v>26.043136464422489</v>
      </c>
      <c r="AU20" s="44">
        <v>7.0111448834853096</v>
      </c>
      <c r="AV20" s="44">
        <v>-42.065690542144843</v>
      </c>
      <c r="AW20" s="44">
        <v>-48.570876786404014</v>
      </c>
      <c r="AX20" s="44">
        <v>-36.146020347097554</v>
      </c>
      <c r="AY20" s="44">
        <v>242.05259026687597</v>
      </c>
      <c r="AZ20" s="44">
        <v>241.52791380999022</v>
      </c>
      <c r="BA20" s="44">
        <v>250.87081339712918</v>
      </c>
      <c r="BB20" s="44">
        <v>287.72455089820357</v>
      </c>
      <c r="BC20" s="44">
        <v>287.77547560745904</v>
      </c>
      <c r="BD20" s="44">
        <v>223.45132743362831</v>
      </c>
      <c r="BE20" s="44">
        <v>187.7076411960133</v>
      </c>
      <c r="BF20" s="44">
        <v>228.3383975691668</v>
      </c>
      <c r="BG20" s="44">
        <v>259.70460140124976</v>
      </c>
      <c r="BH20" s="44">
        <v>531.31830601092895</v>
      </c>
      <c r="BI20" s="44">
        <v>576.45512579797219</v>
      </c>
      <c r="BJ20" s="44">
        <v>371.38394251796313</v>
      </c>
      <c r="BK20" s="44">
        <v>-50.685560208823361</v>
      </c>
      <c r="BL20" s="44">
        <v>-53.920275308287927</v>
      </c>
      <c r="BM20" s="44">
        <v>-59.499263622974965</v>
      </c>
      <c r="BN20" s="44">
        <v>-66.848455598455601</v>
      </c>
      <c r="BO20" s="44">
        <v>-69.15043474037013</v>
      </c>
      <c r="BP20" s="44">
        <v>-70.258904595429911</v>
      </c>
      <c r="BQ20" s="44">
        <v>-72.180941861632689</v>
      </c>
      <c r="BR20" s="44">
        <v>-74.273050508986415</v>
      </c>
      <c r="BS20" s="44">
        <v>-72.457359444093498</v>
      </c>
      <c r="BT20" s="44">
        <v>-72.621044089802538</v>
      </c>
      <c r="BU20" s="44">
        <v>-72.060619518152549</v>
      </c>
      <c r="BV20" s="44">
        <v>-68.314666313208306</v>
      </c>
      <c r="BW20" s="44">
        <v>-45.68403908794788</v>
      </c>
      <c r="BX20" s="44">
        <v>-44.037839183470254</v>
      </c>
      <c r="BY20" s="44">
        <v>-40.754208754208754</v>
      </c>
      <c r="BZ20" s="44">
        <v>-38.448100160139752</v>
      </c>
      <c r="CA20" s="44">
        <v>-35.427491733585256</v>
      </c>
      <c r="CB20" s="44">
        <v>-32.606473594548561</v>
      </c>
      <c r="CC20" s="44">
        <v>-30.373578776394151</v>
      </c>
      <c r="CD20" s="44" t="e">
        <v>#N/A</v>
      </c>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c r="OW20" s="44"/>
      <c r="OX20" s="44"/>
      <c r="OY20" s="44"/>
      <c r="OZ20" s="44"/>
      <c r="PA20" s="44"/>
      <c r="PB20" s="44"/>
      <c r="PC20" s="44"/>
      <c r="PD20" s="44"/>
      <c r="PE20" s="44"/>
      <c r="PF20" s="44"/>
      <c r="PG20" s="44"/>
      <c r="PH20" s="44"/>
      <c r="PI20" s="44"/>
      <c r="PJ20" s="44"/>
      <c r="PK20" s="44"/>
      <c r="PL20" s="44"/>
      <c r="PM20" s="44"/>
      <c r="PN20" s="44"/>
      <c r="PO20" s="44"/>
      <c r="PP20" s="44"/>
      <c r="PQ20" s="44"/>
      <c r="PR20" s="44"/>
      <c r="PS20" s="44"/>
      <c r="PT20" s="44"/>
      <c r="PU20" s="44"/>
      <c r="PV20" s="44"/>
      <c r="PW20" s="44"/>
      <c r="PX20" s="44"/>
      <c r="PY20" s="44"/>
      <c r="PZ20" s="44"/>
      <c r="QA20" s="44"/>
      <c r="QB20" s="44"/>
      <c r="QC20" s="44"/>
      <c r="QD20" s="44"/>
      <c r="QE20" s="44"/>
      <c r="QF20" s="44"/>
      <c r="QG20" s="44"/>
      <c r="QH20" s="44"/>
      <c r="QI20" s="44"/>
      <c r="QJ20" s="44"/>
      <c r="QK20" s="44"/>
      <c r="QL20" s="44"/>
      <c r="QM20" s="44"/>
      <c r="QN20" s="44"/>
      <c r="QO20" s="44"/>
      <c r="QP20" s="44"/>
      <c r="QQ20" s="44"/>
      <c r="QR20" s="44"/>
      <c r="QS20" s="44"/>
      <c r="QT20" s="44"/>
      <c r="QU20" s="44"/>
      <c r="QV20" s="44"/>
      <c r="QW20" s="44"/>
      <c r="QX20" s="44"/>
      <c r="QY20" s="44"/>
      <c r="QZ20" s="44"/>
      <c r="RA20" s="44"/>
      <c r="RB20" s="44"/>
      <c r="RC20" s="44"/>
      <c r="RD20" s="44"/>
      <c r="RE20" s="44"/>
      <c r="RF20" s="44"/>
      <c r="RG20" s="44"/>
      <c r="RH20" s="44"/>
      <c r="RI20" s="44"/>
      <c r="RJ20" s="44"/>
      <c r="RK20" s="44"/>
      <c r="RL20" s="44"/>
      <c r="RM20" s="44"/>
      <c r="RN20" s="44"/>
      <c r="RO20" s="44"/>
      <c r="RP20" s="44"/>
      <c r="RQ20" s="44"/>
      <c r="RR20" s="44"/>
      <c r="RS20" s="44"/>
      <c r="RT20" s="44"/>
      <c r="RU20" s="44"/>
      <c r="RV20" s="44"/>
      <c r="RW20" s="44"/>
      <c r="RX20" s="44"/>
      <c r="RY20" s="44"/>
      <c r="RZ20" s="44"/>
      <c r="SA20" s="44"/>
      <c r="SB20" s="44"/>
      <c r="SC20" s="44"/>
      <c r="SD20" s="44"/>
      <c r="SE20" s="44"/>
      <c r="SF20" s="44"/>
      <c r="SG20" s="44"/>
      <c r="SH20" s="44"/>
      <c r="SI20" s="44"/>
      <c r="SJ20" s="44"/>
      <c r="SK20" s="44"/>
      <c r="SL20" s="44"/>
      <c r="SM20" s="44"/>
      <c r="SN20" s="44"/>
      <c r="SO20" s="44"/>
      <c r="SP20" s="44"/>
      <c r="SQ20" s="44"/>
      <c r="SR20" s="44"/>
      <c r="SS20" s="44"/>
      <c r="ST20" s="44"/>
      <c r="SU20" s="44"/>
      <c r="SV20" s="44"/>
      <c r="SW20" s="44"/>
      <c r="SX20" s="44"/>
      <c r="SY20" s="44"/>
      <c r="SZ20" s="44"/>
      <c r="TA20" s="44"/>
      <c r="TB20" s="44"/>
      <c r="TC20" s="44"/>
      <c r="TD20" s="44"/>
      <c r="TE20" s="44"/>
      <c r="TF20" s="44"/>
      <c r="TG20" s="44"/>
      <c r="TH20" s="44"/>
      <c r="TI20" s="44"/>
      <c r="TJ20" s="44"/>
      <c r="TK20" s="44"/>
      <c r="TL20" s="44"/>
      <c r="TM20" s="44"/>
      <c r="TN20" s="44"/>
      <c r="TO20" s="44"/>
      <c r="TP20" s="44"/>
      <c r="TQ20" s="44"/>
      <c r="TR20" s="44"/>
      <c r="TS20" s="44"/>
      <c r="TT20" s="44"/>
      <c r="TU20" s="44"/>
      <c r="TV20" s="44"/>
      <c r="TW20" s="44"/>
      <c r="TX20" s="44"/>
      <c r="TY20" s="44"/>
      <c r="TZ20" s="44"/>
      <c r="UA20" s="44"/>
      <c r="UB20" s="44"/>
      <c r="UC20" s="44"/>
      <c r="UD20" s="44"/>
      <c r="UE20" s="44"/>
      <c r="UF20" s="44"/>
      <c r="UG20" s="44"/>
      <c r="UH20" s="44"/>
      <c r="UI20" s="44"/>
      <c r="UJ20" s="44"/>
      <c r="UK20" s="44"/>
      <c r="UL20" s="44"/>
      <c r="UM20" s="44"/>
      <c r="UN20" s="44"/>
      <c r="UO20" s="44"/>
      <c r="UP20" s="44"/>
      <c r="UQ20" s="44"/>
      <c r="UR20" s="44"/>
      <c r="US20" s="44"/>
      <c r="UT20" s="44"/>
      <c r="UU20" s="44"/>
      <c r="UV20" s="44"/>
      <c r="UW20" s="44"/>
      <c r="UX20" s="44"/>
      <c r="UY20" s="44"/>
      <c r="UZ20" s="44"/>
      <c r="VA20" s="44"/>
      <c r="VB20" s="44"/>
      <c r="VC20" s="44"/>
      <c r="VD20" s="44"/>
      <c r="VE20" s="44"/>
      <c r="VF20" s="44"/>
      <c r="VG20" s="44"/>
      <c r="VH20" s="44"/>
      <c r="VI20" s="44"/>
      <c r="VJ20" s="44"/>
      <c r="VK20" s="44"/>
      <c r="VL20" s="44"/>
      <c r="VM20" s="44"/>
      <c r="VN20" s="44"/>
      <c r="VO20" s="44"/>
      <c r="VP20" s="44"/>
      <c r="VQ20" s="44"/>
      <c r="VR20" s="44"/>
      <c r="VS20" s="44"/>
      <c r="VT20" s="44"/>
      <c r="VU20" s="44"/>
      <c r="VV20" s="44"/>
      <c r="VW20" s="44"/>
      <c r="VX20" s="44"/>
      <c r="VY20" s="44"/>
      <c r="VZ20" s="44"/>
      <c r="WA20" s="44"/>
      <c r="WB20" s="44"/>
      <c r="WC20" s="44"/>
      <c r="WD20" s="44"/>
      <c r="WE20" s="44"/>
      <c r="WF20" s="44"/>
      <c r="WG20" s="44"/>
      <c r="WH20" s="44"/>
      <c r="WI20" s="44"/>
      <c r="WJ20" s="44"/>
      <c r="WK20" s="44"/>
      <c r="WL20" s="44"/>
      <c r="WM20" s="44"/>
      <c r="WN20" s="44"/>
      <c r="WO20" s="44"/>
      <c r="WP20" s="44"/>
      <c r="WQ20" s="44"/>
      <c r="WR20" s="44"/>
      <c r="WS20" s="44"/>
      <c r="WT20" s="44"/>
      <c r="WU20" s="44"/>
      <c r="WV20" s="44"/>
      <c r="WW20" s="44"/>
      <c r="WX20" s="44"/>
      <c r="WY20" s="44"/>
      <c r="WZ20" s="44"/>
      <c r="XA20" s="44"/>
      <c r="XB20" s="44"/>
      <c r="XC20" s="44"/>
      <c r="XD20" s="44"/>
      <c r="XE20" s="44"/>
      <c r="XF20" s="44"/>
      <c r="XG20" s="44"/>
      <c r="XH20" s="44"/>
      <c r="XI20" s="44"/>
      <c r="XJ20" s="44"/>
      <c r="XK20" s="44"/>
      <c r="XL20" s="44"/>
      <c r="XM20" s="44"/>
      <c r="XN20" s="44"/>
      <c r="XO20" s="44"/>
      <c r="XP20" s="44"/>
      <c r="XQ20" s="44"/>
      <c r="XR20" s="44"/>
      <c r="XS20" s="44"/>
      <c r="XT20" s="44"/>
      <c r="XU20" s="44"/>
      <c r="XV20" s="44"/>
      <c r="XW20" s="44"/>
      <c r="XX20" s="44"/>
      <c r="XY20" s="44"/>
      <c r="XZ20" s="44"/>
      <c r="YA20" s="44"/>
      <c r="YB20" s="44"/>
      <c r="YC20" s="44"/>
      <c r="YD20" s="44"/>
      <c r="YE20" s="44"/>
      <c r="YF20" s="44"/>
      <c r="YG20" s="44"/>
      <c r="YH20" s="44"/>
      <c r="YI20" s="44"/>
      <c r="YJ20" s="44"/>
      <c r="YK20" s="44"/>
      <c r="YL20" s="44"/>
      <c r="YM20" s="44"/>
      <c r="YN20" s="44"/>
      <c r="YO20" s="44"/>
      <c r="YP20" s="44"/>
      <c r="YQ20" s="44"/>
      <c r="YR20" s="44"/>
      <c r="YS20" s="44"/>
      <c r="YT20" s="44"/>
      <c r="YU20" s="44"/>
      <c r="YV20" s="44"/>
      <c r="YW20" s="44"/>
      <c r="YX20" s="44"/>
      <c r="YY20" s="44"/>
      <c r="YZ20" s="44"/>
      <c r="ZA20" s="44"/>
      <c r="ZB20" s="44"/>
      <c r="ZC20" s="44"/>
      <c r="ZD20" s="44"/>
      <c r="ZE20" s="44"/>
      <c r="ZF20" s="44"/>
      <c r="ZG20" s="44"/>
      <c r="ZH20" s="44"/>
      <c r="ZI20" s="44"/>
      <c r="ZJ20" s="44"/>
      <c r="ZK20" s="44"/>
      <c r="ZL20" s="44"/>
      <c r="ZM20" s="44"/>
      <c r="ZN20" s="44"/>
      <c r="ZO20" s="44"/>
      <c r="ZP20" s="44"/>
      <c r="ZQ20" s="44"/>
      <c r="ZR20" s="44"/>
      <c r="ZS20" s="44"/>
      <c r="ZT20" s="44"/>
      <c r="ZU20" s="44"/>
      <c r="ZV20" s="44"/>
      <c r="ZW20" s="44"/>
      <c r="ZX20" s="44"/>
      <c r="ZY20" s="44"/>
      <c r="ZZ20" s="44"/>
      <c r="AAA20" s="44"/>
      <c r="AAB20" s="44"/>
      <c r="AAC20" s="44"/>
      <c r="AAD20" s="44"/>
      <c r="AAE20" s="44"/>
      <c r="AAF20" s="44"/>
      <c r="AAG20" s="44"/>
      <c r="AAH20" s="44"/>
      <c r="AAI20" s="44"/>
      <c r="AAJ20" s="44"/>
      <c r="AAK20" s="44"/>
      <c r="AAL20" s="44"/>
      <c r="AAM20" s="44"/>
      <c r="AAN20" s="44"/>
      <c r="AAO20" s="44"/>
      <c r="AAP20" s="44"/>
      <c r="AAQ20" s="44"/>
      <c r="AAR20" s="44"/>
      <c r="AAS20" s="44"/>
      <c r="AAT20" s="44"/>
      <c r="AAU20" s="44"/>
      <c r="AAV20" s="44"/>
      <c r="AAW20" s="44"/>
      <c r="AAX20" s="44"/>
      <c r="AAY20" s="44"/>
      <c r="AAZ20" s="44"/>
      <c r="ABA20" s="44"/>
      <c r="ABB20" s="44"/>
      <c r="ABC20" s="44"/>
      <c r="ABD20" s="44"/>
      <c r="ABE20" s="44"/>
      <c r="ABF20" s="44"/>
      <c r="ABG20" s="44"/>
      <c r="ABH20" s="44"/>
      <c r="ABI20" s="44"/>
      <c r="ABJ20" s="44"/>
      <c r="ABK20" s="44"/>
      <c r="ABL20" s="44"/>
      <c r="ABM20" s="44"/>
      <c r="ABN20" s="44"/>
      <c r="ABO20" s="44"/>
      <c r="ABP20" s="44"/>
      <c r="ABQ20" s="44"/>
      <c r="ABR20" s="44"/>
      <c r="ABS20" s="44"/>
      <c r="ABT20" s="44"/>
      <c r="ABU20" s="44"/>
      <c r="ABV20" s="44"/>
      <c r="ABW20" s="44"/>
      <c r="ABX20" s="44"/>
      <c r="ABY20" s="44"/>
      <c r="ABZ20" s="44"/>
      <c r="ACA20" s="44"/>
      <c r="ACB20" s="44"/>
      <c r="ACC20" s="44"/>
      <c r="ACD20" s="44"/>
      <c r="ACE20" s="44"/>
      <c r="ACF20" s="44"/>
      <c r="ACG20" s="44"/>
      <c r="ACH20" s="44"/>
      <c r="ACI20" s="44"/>
      <c r="ACJ20" s="44"/>
      <c r="ACK20" s="44"/>
      <c r="ACL20" s="44"/>
      <c r="ACM20" s="44"/>
      <c r="ACN20" s="44"/>
      <c r="ACO20" s="44"/>
      <c r="ACP20" s="44"/>
      <c r="ACQ20" s="44"/>
      <c r="ACR20" s="44"/>
      <c r="ACS20" s="44"/>
      <c r="ACT20" s="44"/>
      <c r="ACU20" s="44"/>
      <c r="ACV20" s="44"/>
      <c r="ACW20" s="44"/>
      <c r="ACX20" s="44"/>
      <c r="ACY20" s="44"/>
      <c r="ACZ20" s="44"/>
      <c r="ADA20" s="44"/>
      <c r="ADB20" s="44"/>
      <c r="ADC20" s="44"/>
      <c r="ADD20" s="44"/>
      <c r="ADE20" s="44"/>
      <c r="ADF20" s="44"/>
      <c r="ADG20" s="44"/>
      <c r="ADH20" s="44"/>
      <c r="ADI20" s="44"/>
      <c r="ADJ20" s="44"/>
      <c r="ADK20" s="44"/>
      <c r="ADL20" s="44"/>
      <c r="ADM20" s="44"/>
      <c r="ADN20" s="44"/>
      <c r="ADO20" s="44"/>
      <c r="ADP20" s="44"/>
      <c r="ADQ20" s="44"/>
      <c r="ADR20" s="44"/>
      <c r="ADS20" s="44"/>
      <c r="ADT20" s="44"/>
      <c r="ADU20" s="44"/>
      <c r="ADV20" s="44"/>
      <c r="ADW20" s="44"/>
      <c r="ADX20" s="44"/>
      <c r="ADY20" s="44"/>
      <c r="ADZ20" s="44"/>
      <c r="AEA20" s="44"/>
      <c r="AEB20" s="44"/>
      <c r="AEC20" s="44"/>
      <c r="AED20" s="44"/>
      <c r="AEE20" s="44"/>
      <c r="AEF20" s="44"/>
      <c r="AEG20" s="44"/>
      <c r="AEH20" s="44"/>
      <c r="AEI20" s="44"/>
      <c r="AEJ20" s="44"/>
      <c r="AEK20" s="44"/>
      <c r="AEL20" s="44"/>
      <c r="AEM20" s="44"/>
      <c r="AEN20" s="44"/>
      <c r="AEO20" s="44"/>
      <c r="AEP20" s="44"/>
      <c r="AEQ20" s="44"/>
      <c r="AER20" s="44"/>
      <c r="AES20" s="44"/>
      <c r="AET20" s="44"/>
      <c r="AEU20" s="44"/>
      <c r="AEV20" s="44"/>
      <c r="AEW20" s="44"/>
      <c r="AEX20" s="44"/>
      <c r="AEY20" s="44"/>
      <c r="AEZ20" s="44"/>
      <c r="AFA20" s="44"/>
      <c r="AFB20" s="44"/>
      <c r="AFC20" s="44"/>
      <c r="AFD20" s="44"/>
      <c r="AFE20" s="44"/>
      <c r="AFF20" s="44"/>
      <c r="AFG20" s="44"/>
      <c r="AFH20" s="44"/>
      <c r="AFI20" s="44"/>
      <c r="AFJ20" s="44"/>
      <c r="AFK20" s="44"/>
      <c r="AFL20" s="44"/>
      <c r="AFM20" s="44"/>
      <c r="AFN20" s="44"/>
      <c r="AFO20" s="44"/>
      <c r="AFP20" s="44"/>
      <c r="AFQ20" s="44"/>
      <c r="AFR20" s="44"/>
      <c r="AFS20" s="44"/>
      <c r="AFT20" s="44"/>
      <c r="AFU20" s="44"/>
      <c r="AFV20" s="44"/>
      <c r="AFW20" s="44"/>
      <c r="AFX20" s="44"/>
      <c r="AFY20" s="44"/>
      <c r="AFZ20" s="44"/>
      <c r="AGA20" s="44"/>
      <c r="AGB20" s="44"/>
      <c r="AGC20" s="44"/>
      <c r="AGD20" s="44"/>
      <c r="AGE20" s="44"/>
      <c r="AGF20" s="44"/>
      <c r="AGG20" s="44"/>
      <c r="AGH20" s="44"/>
      <c r="AGI20" s="44"/>
      <c r="AGJ20" s="44"/>
      <c r="AGK20" s="44"/>
      <c r="AGL20" s="44"/>
      <c r="AGM20" s="44"/>
      <c r="AGN20" s="44"/>
      <c r="AGO20" s="44"/>
      <c r="AGP20" s="44"/>
      <c r="AGQ20" s="44"/>
      <c r="AGR20" s="44"/>
      <c r="AGS20" s="44"/>
      <c r="AGT20" s="44"/>
      <c r="AGU20" s="44"/>
      <c r="AGV20" s="44"/>
      <c r="AGW20" s="44"/>
      <c r="AGX20" s="44"/>
      <c r="AGY20" s="44"/>
      <c r="AGZ20" s="44"/>
      <c r="AHA20" s="44"/>
      <c r="AHB20" s="44"/>
      <c r="AHC20" s="44"/>
      <c r="AHD20" s="44"/>
      <c r="AHE20" s="44"/>
      <c r="AHF20" s="44"/>
      <c r="AHG20" s="44"/>
      <c r="AHH20" s="44"/>
      <c r="AHI20" s="44"/>
      <c r="AHJ20" s="44"/>
      <c r="AHK20" s="44"/>
      <c r="AHL20" s="44"/>
      <c r="AHM20" s="44"/>
      <c r="AHN20" s="44"/>
      <c r="AHO20" s="44"/>
      <c r="AHP20" s="44"/>
      <c r="AHQ20" s="44"/>
      <c r="AHR20" s="44"/>
      <c r="AHS20" s="44"/>
      <c r="AHT20" s="44"/>
      <c r="AHU20" s="44"/>
      <c r="AHV20" s="44"/>
      <c r="AHW20" s="44"/>
      <c r="AHX20" s="44"/>
      <c r="AHY20" s="44"/>
      <c r="AHZ20" s="44"/>
      <c r="AIA20" s="44"/>
      <c r="AIB20" s="44"/>
      <c r="AIC20" s="44"/>
      <c r="AID20" s="44"/>
      <c r="AIE20" s="44"/>
      <c r="AIF20" s="44"/>
      <c r="AIG20" s="44"/>
      <c r="AIH20" s="44"/>
      <c r="AII20" s="44"/>
      <c r="AIJ20" s="44"/>
      <c r="AIK20" s="44"/>
      <c r="AIL20" s="44"/>
      <c r="AIM20" s="44"/>
      <c r="AIN20" s="44"/>
      <c r="AIO20" s="44"/>
      <c r="AIP20" s="44"/>
      <c r="AIQ20" s="44"/>
      <c r="AIR20" s="44"/>
      <c r="AIS20" s="44"/>
      <c r="AIT20" s="44"/>
      <c r="AIU20" s="44"/>
      <c r="AIV20" s="44"/>
      <c r="AIW20" s="44"/>
      <c r="AIX20" s="44"/>
      <c r="AIY20" s="44"/>
      <c r="AIZ20" s="44"/>
      <c r="AJA20" s="44"/>
      <c r="AJB20" s="44"/>
      <c r="AJC20" s="44"/>
      <c r="AJD20" s="44"/>
      <c r="AJE20" s="44"/>
      <c r="AJF20" s="44"/>
      <c r="AJG20" s="44"/>
      <c r="AJH20" s="44"/>
      <c r="AJI20" s="44"/>
      <c r="AJJ20" s="44"/>
      <c r="AJK20" s="44"/>
      <c r="AJL20" s="44"/>
      <c r="AJM20" s="44"/>
      <c r="AJN20" s="44"/>
      <c r="AJO20" s="44"/>
      <c r="AJP20" s="44"/>
      <c r="AJQ20" s="44"/>
      <c r="AJR20" s="44"/>
      <c r="AJS20" s="44"/>
      <c r="AJT20" s="44"/>
      <c r="AJU20" s="44"/>
      <c r="AJV20" s="44"/>
      <c r="AJW20" s="44"/>
      <c r="AJX20" s="44"/>
      <c r="AJY20" s="44"/>
      <c r="AJZ20" s="44"/>
      <c r="AKA20" s="44"/>
      <c r="AKB20" s="44"/>
      <c r="AKC20" s="44"/>
      <c r="AKD20" s="44"/>
      <c r="AKE20" s="44"/>
      <c r="AKF20" s="44"/>
      <c r="AKG20" s="44"/>
      <c r="AKH20" s="44"/>
      <c r="AKI20" s="44"/>
      <c r="AKJ20" s="44"/>
      <c r="AKK20" s="44"/>
      <c r="AKL20" s="44"/>
      <c r="AKM20" s="44"/>
      <c r="AKN20" s="44"/>
      <c r="AKO20" s="44"/>
      <c r="AKP20" s="44"/>
      <c r="AKQ20" s="44"/>
      <c r="AKR20" s="44"/>
      <c r="AKS20" s="44"/>
      <c r="AKT20" s="44"/>
      <c r="AKU20" s="44"/>
      <c r="AKV20" s="44"/>
      <c r="AKW20" s="44"/>
      <c r="AKX20" s="44"/>
      <c r="AKY20" s="44"/>
      <c r="AKZ20" s="44"/>
      <c r="ALA20" s="44"/>
      <c r="ALB20" s="44"/>
      <c r="ALC20" s="44"/>
      <c r="ALD20" s="44"/>
      <c r="ALE20" s="44"/>
      <c r="ALF20" s="44"/>
      <c r="ALG20" s="44"/>
      <c r="ALH20" s="44"/>
      <c r="ALI20" s="44"/>
      <c r="ALJ20" s="44"/>
      <c r="ALK20" s="44"/>
      <c r="ALL20" s="44"/>
      <c r="ALM20" s="44"/>
      <c r="ALN20" s="44"/>
      <c r="ALO20" s="44"/>
      <c r="ALP20" s="44"/>
      <c r="ALQ20" s="44"/>
      <c r="ALR20" s="44"/>
      <c r="ALS20" s="44"/>
      <c r="ALT20" s="44"/>
      <c r="ALU20" s="44"/>
      <c r="ALV20" s="44"/>
      <c r="ALW20" s="44"/>
      <c r="ALX20" s="44"/>
      <c r="ALY20" s="44"/>
      <c r="ALZ20" s="44"/>
      <c r="AMA20" s="44"/>
      <c r="AMB20" s="44"/>
      <c r="AMC20" s="44"/>
      <c r="AMD20" s="44"/>
      <c r="AME20" s="44"/>
      <c r="AMF20" s="44"/>
      <c r="AMG20" s="44"/>
      <c r="AMH20" s="44"/>
      <c r="AMI20" s="44"/>
      <c r="AMJ20" s="44"/>
      <c r="AMK20" s="44"/>
      <c r="AML20" s="44"/>
      <c r="AMM20" s="44"/>
      <c r="AMN20" s="44"/>
      <c r="AMO20" s="44"/>
      <c r="AMP20" s="44"/>
      <c r="AMQ20" s="44"/>
      <c r="AMR20" s="44"/>
      <c r="AMS20" s="44"/>
      <c r="AMT20" s="44"/>
      <c r="AMU20" s="44"/>
      <c r="AMV20" s="44"/>
      <c r="AMW20" s="44"/>
      <c r="AMX20" s="44"/>
      <c r="AMY20" s="44"/>
      <c r="AMZ20" s="44"/>
      <c r="ANA20" s="44"/>
      <c r="ANB20" s="44"/>
      <c r="ANC20" s="44"/>
      <c r="AND20" s="44"/>
      <c r="ANE20" s="44"/>
      <c r="ANF20" s="44"/>
      <c r="ANG20" s="44"/>
      <c r="ANH20" s="44"/>
      <c r="ANI20" s="44"/>
      <c r="ANJ20" s="44"/>
      <c r="ANK20" s="44"/>
      <c r="ANL20" s="44"/>
      <c r="ANM20" s="44"/>
      <c r="ANN20" s="44"/>
      <c r="ANO20" s="44"/>
      <c r="ANP20" s="44"/>
      <c r="ANQ20" s="44"/>
      <c r="ANR20" s="44"/>
      <c r="ANS20" s="44"/>
      <c r="ANT20" s="44"/>
      <c r="ANU20" s="44"/>
      <c r="ANV20" s="44"/>
      <c r="ANW20" s="44"/>
      <c r="ANX20" s="44"/>
      <c r="ANY20" s="44"/>
      <c r="ANZ20" s="44"/>
      <c r="AOA20" s="44"/>
      <c r="AOB20" s="44"/>
      <c r="AOC20" s="44"/>
      <c r="AOD20" s="44"/>
      <c r="AOE20" s="44"/>
      <c r="AOF20" s="44"/>
      <c r="AOG20" s="44"/>
      <c r="AOH20" s="44"/>
      <c r="AOI20" s="44"/>
      <c r="AOJ20" s="44"/>
      <c r="AOK20" s="44"/>
      <c r="AOL20" s="44"/>
      <c r="AOM20" s="44"/>
      <c r="AON20" s="44"/>
      <c r="AOO20" s="44"/>
      <c r="AOP20" s="44"/>
      <c r="AOQ20" s="44"/>
      <c r="AOR20" s="44"/>
      <c r="AOS20" s="44"/>
      <c r="AOT20" s="44"/>
      <c r="AOU20" s="44"/>
      <c r="AOV20" s="44"/>
      <c r="AOW20" s="44"/>
      <c r="AOX20" s="44"/>
      <c r="AOY20" s="44"/>
      <c r="AOZ20" s="44"/>
      <c r="APA20" s="44"/>
      <c r="APB20" s="44"/>
      <c r="APC20" s="44"/>
      <c r="APD20" s="44"/>
      <c r="APE20" s="44"/>
      <c r="APF20" s="44"/>
      <c r="APG20" s="44"/>
      <c r="APH20" s="44"/>
      <c r="API20" s="44"/>
      <c r="APJ20" s="44"/>
      <c r="APK20" s="44"/>
      <c r="APL20" s="44"/>
      <c r="APM20" s="44"/>
      <c r="APN20" s="44"/>
      <c r="APO20" s="44"/>
      <c r="APP20" s="44"/>
      <c r="APQ20" s="44"/>
      <c r="APR20" s="44"/>
      <c r="APS20" s="44"/>
      <c r="APT20" s="44"/>
      <c r="APU20" s="44"/>
      <c r="APV20" s="44"/>
      <c r="APW20" s="44"/>
      <c r="APX20" s="44"/>
      <c r="APY20" s="44"/>
      <c r="APZ20" s="44"/>
      <c r="AQA20" s="44"/>
      <c r="AQB20" s="44"/>
      <c r="AQC20" s="44"/>
      <c r="AQD20" s="44"/>
      <c r="AQE20" s="44"/>
      <c r="AQF20" s="44"/>
      <c r="AQG20" s="44"/>
      <c r="AQH20" s="44"/>
      <c r="AQI20" s="44"/>
      <c r="AQJ20" s="44"/>
      <c r="AQK20" s="44"/>
      <c r="AQL20" s="44"/>
      <c r="AQM20" s="44"/>
      <c r="AQN20" s="44"/>
      <c r="AQO20" s="44"/>
      <c r="AQP20" s="44"/>
      <c r="AQQ20" s="44"/>
      <c r="AQR20" s="44"/>
      <c r="AQS20" s="44"/>
      <c r="AQT20" s="44"/>
      <c r="AQU20" s="44"/>
      <c r="AQV20" s="44"/>
      <c r="AQW20" s="44"/>
      <c r="AQX20" s="44"/>
      <c r="AQY20" s="44"/>
      <c r="AQZ20" s="44"/>
      <c r="ARA20" s="44"/>
      <c r="ARB20" s="44"/>
      <c r="ARC20" s="44"/>
      <c r="ARD20" s="44"/>
      <c r="ARE20" s="44"/>
      <c r="ARF20" s="44"/>
      <c r="ARG20" s="44"/>
      <c r="ARH20" s="44"/>
      <c r="ARI20" s="44"/>
      <c r="ARJ20" s="44"/>
      <c r="ARK20" s="44"/>
      <c r="ARL20" s="44"/>
      <c r="ARM20" s="44"/>
      <c r="ARN20" s="44"/>
      <c r="ARO20" s="44"/>
      <c r="ARP20" s="44"/>
      <c r="ARQ20" s="44"/>
      <c r="ARR20" s="44"/>
      <c r="ARS20" s="44"/>
      <c r="ART20" s="44"/>
      <c r="ARU20" s="44"/>
      <c r="ARV20" s="44"/>
      <c r="ARW20" s="44"/>
      <c r="ARX20" s="44"/>
      <c r="ARY20" s="44"/>
      <c r="ARZ20" s="44"/>
      <c r="ASA20" s="44"/>
      <c r="ASB20" s="44"/>
      <c r="ASC20" s="44"/>
      <c r="ASD20" s="44"/>
      <c r="ASE20" s="44"/>
      <c r="ASF20" s="44"/>
      <c r="ASG20" s="44"/>
      <c r="ASH20" s="44"/>
      <c r="ASI20" s="44"/>
      <c r="ASJ20" s="44"/>
      <c r="ASK20" s="44"/>
      <c r="ASL20" s="44"/>
      <c r="ASM20" s="44"/>
      <c r="ASN20" s="44"/>
      <c r="ASO20" s="44"/>
      <c r="ASP20" s="44"/>
      <c r="ASQ20" s="44"/>
      <c r="ASR20" s="44"/>
      <c r="ASS20" s="44"/>
      <c r="AST20" s="44"/>
      <c r="ASU20" s="44"/>
      <c r="ASV20" s="44"/>
      <c r="ASW20" s="44"/>
      <c r="ASX20" s="44"/>
      <c r="ASY20" s="44"/>
      <c r="ASZ20" s="44"/>
      <c r="ATA20" s="44"/>
      <c r="ATB20" s="44"/>
      <c r="ATC20" s="44"/>
      <c r="ATD20" s="44"/>
      <c r="ATE20" s="44"/>
      <c r="ATF20" s="44"/>
      <c r="ATG20" s="44"/>
      <c r="ATH20" s="44"/>
      <c r="ATI20" s="44"/>
      <c r="ATJ20" s="44"/>
      <c r="ATK20" s="44"/>
      <c r="ATL20" s="44"/>
      <c r="ATM20" s="44"/>
      <c r="ATN20" s="44"/>
      <c r="ATO20" s="44"/>
      <c r="ATP20" s="44"/>
      <c r="ATQ20" s="44"/>
      <c r="ATR20" s="44"/>
      <c r="ATS20" s="44"/>
      <c r="ATT20" s="44"/>
      <c r="ATU20" s="44"/>
      <c r="ATV20" s="44"/>
      <c r="ATW20" s="44"/>
      <c r="ATX20" s="44"/>
      <c r="ATY20" s="44"/>
      <c r="ATZ20" s="44"/>
      <c r="AUA20" s="44"/>
      <c r="AUB20" s="44"/>
      <c r="AUC20" s="44"/>
      <c r="AUD20" s="44"/>
      <c r="AUE20" s="44"/>
      <c r="AUF20" s="44"/>
      <c r="AUG20" s="44"/>
      <c r="AUH20" s="44"/>
      <c r="AUI20" s="44"/>
      <c r="AUJ20" s="44"/>
      <c r="AUK20" s="44"/>
    </row>
    <row r="21" spans="1:1233" x14ac:dyDescent="0.25">
      <c r="A21" s="41" t="s">
        <v>221</v>
      </c>
      <c r="C21" s="41" t="s">
        <v>13</v>
      </c>
      <c r="D21" s="87" t="s">
        <v>81</v>
      </c>
      <c r="E21" s="86">
        <v>45099</v>
      </c>
      <c r="F21" s="45">
        <v>30950</v>
      </c>
      <c r="G21" s="45">
        <v>29220</v>
      </c>
      <c r="H21" s="45">
        <v>28220</v>
      </c>
      <c r="I21" s="45">
        <v>27110</v>
      </c>
      <c r="J21" s="45">
        <v>25820</v>
      </c>
      <c r="K21" s="45">
        <v>24600</v>
      </c>
      <c r="L21" s="45">
        <v>22440</v>
      </c>
      <c r="M21" s="45">
        <v>22700</v>
      </c>
      <c r="N21" s="45">
        <v>22440</v>
      </c>
      <c r="O21" s="45">
        <v>21930</v>
      </c>
      <c r="P21" s="45">
        <v>21950</v>
      </c>
      <c r="Q21" s="45">
        <v>21370</v>
      </c>
      <c r="R21" s="45">
        <v>21260</v>
      </c>
      <c r="S21" s="45">
        <v>20460</v>
      </c>
      <c r="T21" s="45">
        <v>19480</v>
      </c>
      <c r="U21" s="45">
        <v>19210</v>
      </c>
      <c r="V21" s="45">
        <v>18410</v>
      </c>
      <c r="W21" s="45">
        <v>17540</v>
      </c>
      <c r="X21" s="45">
        <v>16810</v>
      </c>
      <c r="Y21" s="45">
        <v>16670</v>
      </c>
      <c r="Z21" s="45">
        <v>16250</v>
      </c>
      <c r="AA21" s="45">
        <v>16240</v>
      </c>
      <c r="AB21" s="45">
        <v>15600</v>
      </c>
      <c r="AC21" s="45">
        <v>15440</v>
      </c>
      <c r="AD21" s="45">
        <v>16010</v>
      </c>
      <c r="AE21" s="45">
        <v>16450</v>
      </c>
      <c r="AF21" s="45">
        <v>16520</v>
      </c>
      <c r="AG21" s="45">
        <v>15950</v>
      </c>
      <c r="AH21" s="45">
        <v>16260</v>
      </c>
      <c r="AI21" s="45">
        <v>15430</v>
      </c>
      <c r="AJ21" s="45">
        <v>15840</v>
      </c>
      <c r="AK21" s="45">
        <v>16020</v>
      </c>
      <c r="AL21" s="45">
        <v>15860</v>
      </c>
      <c r="AM21" s="45">
        <v>16080</v>
      </c>
      <c r="AN21" s="45">
        <v>16120</v>
      </c>
      <c r="AO21" s="45">
        <v>16600</v>
      </c>
      <c r="AP21" s="45">
        <v>16880</v>
      </c>
      <c r="AQ21" s="45">
        <v>16730</v>
      </c>
      <c r="AR21" s="45">
        <v>19220</v>
      </c>
      <c r="AS21" s="45">
        <v>21260</v>
      </c>
      <c r="AT21" s="45">
        <v>19410</v>
      </c>
      <c r="AU21" s="45">
        <v>15510</v>
      </c>
      <c r="AV21" s="45">
        <v>9150</v>
      </c>
      <c r="AW21" s="45">
        <v>8120</v>
      </c>
      <c r="AX21" s="45">
        <v>9520</v>
      </c>
      <c r="AY21" s="45">
        <v>63740</v>
      </c>
      <c r="AZ21" s="45">
        <v>63760</v>
      </c>
      <c r="BA21" s="45">
        <v>65630</v>
      </c>
      <c r="BB21" s="45">
        <v>72590</v>
      </c>
      <c r="BC21" s="45">
        <v>72130</v>
      </c>
      <c r="BD21" s="45">
        <v>69160</v>
      </c>
      <c r="BE21" s="45">
        <v>70010</v>
      </c>
      <c r="BF21" s="45">
        <v>73620</v>
      </c>
      <c r="BG21" s="45">
        <v>66310</v>
      </c>
      <c r="BH21" s="45">
        <v>62330</v>
      </c>
      <c r="BI21" s="45">
        <v>61420</v>
      </c>
      <c r="BJ21" s="45">
        <v>53440</v>
      </c>
      <c r="BK21" s="45">
        <v>29040</v>
      </c>
      <c r="BL21" s="45">
        <v>27200</v>
      </c>
      <c r="BM21" s="45">
        <v>24560</v>
      </c>
      <c r="BN21" s="45">
        <v>22420</v>
      </c>
      <c r="BO21" s="45">
        <v>19640</v>
      </c>
      <c r="BP21" s="45">
        <v>18180</v>
      </c>
      <c r="BQ21" s="45">
        <v>16740</v>
      </c>
      <c r="BR21" s="45">
        <v>16680</v>
      </c>
      <c r="BS21" s="45">
        <v>16040</v>
      </c>
      <c r="BT21" s="45">
        <v>15480</v>
      </c>
      <c r="BU21" s="45">
        <v>15160</v>
      </c>
      <c r="BV21" s="45">
        <v>14780</v>
      </c>
      <c r="BW21" s="45">
        <v>14530</v>
      </c>
      <c r="BX21" s="45">
        <v>14280</v>
      </c>
      <c r="BY21" s="45">
        <v>14120</v>
      </c>
      <c r="BZ21" s="45">
        <v>13090</v>
      </c>
      <c r="CA21" s="45">
        <v>12870</v>
      </c>
      <c r="CB21" s="45">
        <v>12370</v>
      </c>
      <c r="CC21" s="45">
        <v>12050</v>
      </c>
      <c r="CD21" s="45" t="e">
        <v>#N/A</v>
      </c>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5"/>
      <c r="WB21" s="45"/>
      <c r="WC21" s="45"/>
      <c r="WD21" s="45"/>
      <c r="WE21" s="45"/>
      <c r="WF21" s="45"/>
      <c r="WG21" s="45"/>
      <c r="WH21" s="45"/>
      <c r="WI21" s="45"/>
      <c r="WJ21" s="45"/>
      <c r="WK21" s="45"/>
      <c r="WL21" s="45"/>
      <c r="WM21" s="45"/>
      <c r="WN21" s="45"/>
      <c r="WO21" s="45"/>
      <c r="WP21" s="45"/>
      <c r="WQ21" s="45"/>
      <c r="WR21" s="45"/>
      <c r="WS21" s="45"/>
      <c r="WT21" s="45"/>
      <c r="WU21" s="45"/>
      <c r="WV21" s="45"/>
      <c r="WW21" s="45"/>
      <c r="WX21" s="45"/>
      <c r="WY21" s="45"/>
      <c r="WZ21" s="45"/>
      <c r="XA21" s="45"/>
      <c r="XB21" s="45"/>
      <c r="XC21" s="45"/>
      <c r="XD21" s="45"/>
      <c r="XE21" s="45"/>
      <c r="XF21" s="45"/>
      <c r="XG21" s="45"/>
      <c r="XH21" s="45"/>
      <c r="XI21" s="45"/>
      <c r="XJ21" s="45"/>
      <c r="XK21" s="45"/>
      <c r="XL21" s="45"/>
      <c r="XM21" s="45"/>
      <c r="XN21" s="45"/>
      <c r="XO21" s="45"/>
      <c r="XP21" s="45"/>
      <c r="XQ21" s="45"/>
      <c r="XR21" s="45"/>
      <c r="XS21" s="45"/>
      <c r="XT21" s="45"/>
      <c r="XU21" s="45"/>
      <c r="XV21" s="45"/>
      <c r="XW21" s="45"/>
      <c r="XX21" s="45"/>
      <c r="XY21" s="45"/>
      <c r="XZ21" s="45"/>
      <c r="YA21" s="45"/>
      <c r="YB21" s="45"/>
      <c r="YC21" s="45"/>
      <c r="YD21" s="45"/>
      <c r="YE21" s="45"/>
      <c r="YF21" s="45"/>
      <c r="YG21" s="45"/>
      <c r="YH21" s="45"/>
      <c r="YI21" s="45"/>
      <c r="YJ21" s="45"/>
      <c r="YK21" s="45"/>
      <c r="YL21" s="45"/>
      <c r="YM21" s="45"/>
      <c r="YN21" s="45"/>
      <c r="YO21" s="45"/>
      <c r="YP21" s="45"/>
      <c r="YQ21" s="45"/>
      <c r="YR21" s="45"/>
      <c r="YS21" s="45"/>
      <c r="YT21" s="45"/>
      <c r="YU21" s="45"/>
      <c r="YV21" s="45"/>
      <c r="YW21" s="45"/>
      <c r="YX21" s="45"/>
      <c r="YY21" s="45"/>
      <c r="YZ21" s="45"/>
      <c r="ZA21" s="45"/>
      <c r="ZB21" s="45"/>
      <c r="ZC21" s="45"/>
      <c r="ZD21" s="45"/>
      <c r="ZE21" s="45"/>
      <c r="ZF21" s="45"/>
      <c r="ZG21" s="45"/>
      <c r="ZH21" s="45"/>
      <c r="ZI21" s="45"/>
      <c r="ZJ21" s="45"/>
      <c r="ZK21" s="45"/>
      <c r="ZL21" s="45"/>
      <c r="ZM21" s="45"/>
      <c r="ZN21" s="45"/>
      <c r="ZO21" s="45"/>
      <c r="ZP21" s="45"/>
      <c r="ZQ21" s="45"/>
      <c r="ZR21" s="45"/>
      <c r="ZS21" s="45"/>
      <c r="ZT21" s="45"/>
      <c r="ZU21" s="45"/>
      <c r="ZV21" s="45"/>
      <c r="ZW21" s="45"/>
      <c r="ZX21" s="45"/>
      <c r="ZY21" s="45"/>
      <c r="ZZ21" s="45"/>
      <c r="AAA21" s="45"/>
      <c r="AAB21" s="45"/>
      <c r="AAC21" s="45"/>
      <c r="AAD21" s="45"/>
      <c r="AAE21" s="45"/>
      <c r="AAF21" s="45"/>
      <c r="AAG21" s="45"/>
      <c r="AAH21" s="45"/>
      <c r="AAI21" s="45"/>
      <c r="AAJ21" s="45"/>
      <c r="AAK21" s="45"/>
      <c r="AAL21" s="45"/>
      <c r="AAM21" s="45"/>
      <c r="AAN21" s="45"/>
      <c r="AAO21" s="45"/>
      <c r="AAP21" s="45"/>
      <c r="AAQ21" s="45"/>
      <c r="AAR21" s="45"/>
      <c r="AAS21" s="45"/>
      <c r="AAT21" s="45"/>
      <c r="AAU21" s="45"/>
      <c r="AAV21" s="45"/>
      <c r="AAW21" s="45"/>
      <c r="AAX21" s="45"/>
      <c r="AAY21" s="45"/>
      <c r="AAZ21" s="45"/>
      <c r="ABA21" s="45"/>
      <c r="ABB21" s="45"/>
      <c r="ABC21" s="45"/>
      <c r="ABD21" s="45"/>
      <c r="ABE21" s="45"/>
      <c r="ABF21" s="45"/>
      <c r="ABG21" s="45"/>
      <c r="ABH21" s="45"/>
      <c r="ABI21" s="45"/>
      <c r="ABJ21" s="45"/>
      <c r="ABK21" s="45"/>
      <c r="ABL21" s="45"/>
      <c r="ABM21" s="45"/>
      <c r="ABN21" s="45"/>
      <c r="ABO21" s="45"/>
      <c r="ABP21" s="45"/>
      <c r="ABQ21" s="45"/>
      <c r="ABR21" s="45"/>
      <c r="ABS21" s="45"/>
      <c r="ABT21" s="45"/>
      <c r="ABU21" s="45"/>
      <c r="ABV21" s="45"/>
      <c r="ABW21" s="45"/>
      <c r="ABX21" s="45"/>
      <c r="ABY21" s="45"/>
      <c r="ABZ21" s="45"/>
      <c r="ACA21" s="45"/>
      <c r="ACB21" s="45"/>
      <c r="ACC21" s="45"/>
      <c r="ACD21" s="45"/>
      <c r="ACE21" s="45"/>
      <c r="ACF21" s="45"/>
      <c r="ACG21" s="45"/>
      <c r="ACH21" s="45"/>
      <c r="ACI21" s="45"/>
      <c r="ACJ21" s="45"/>
      <c r="ACK21" s="45"/>
      <c r="ACL21" s="45"/>
      <c r="ACM21" s="45"/>
      <c r="ACN21" s="45"/>
      <c r="ACO21" s="45"/>
      <c r="ACP21" s="45"/>
      <c r="ACQ21" s="45"/>
      <c r="ACR21" s="45"/>
      <c r="ACS21" s="45"/>
      <c r="ACT21" s="45"/>
      <c r="ACU21" s="45"/>
      <c r="ACV21" s="45"/>
      <c r="ACW21" s="45"/>
      <c r="ACX21" s="45"/>
      <c r="ACY21" s="45"/>
      <c r="ACZ21" s="45"/>
      <c r="ADA21" s="45"/>
      <c r="ADB21" s="45"/>
      <c r="ADC21" s="45"/>
      <c r="ADD21" s="45"/>
      <c r="ADE21" s="45"/>
      <c r="ADF21" s="45"/>
      <c r="ADG21" s="45"/>
      <c r="ADH21" s="45"/>
      <c r="ADI21" s="45"/>
      <c r="ADJ21" s="45"/>
      <c r="ADK21" s="45"/>
      <c r="ADL21" s="45"/>
      <c r="ADM21" s="45"/>
      <c r="ADN21" s="45"/>
      <c r="ADO21" s="45"/>
      <c r="ADP21" s="45"/>
      <c r="ADQ21" s="45"/>
      <c r="ADR21" s="45"/>
      <c r="ADS21" s="45"/>
      <c r="ADT21" s="45"/>
      <c r="ADU21" s="45"/>
      <c r="ADV21" s="45"/>
      <c r="ADW21" s="45"/>
      <c r="ADX21" s="45"/>
      <c r="ADY21" s="45"/>
      <c r="ADZ21" s="45"/>
      <c r="AEA21" s="45"/>
      <c r="AEB21" s="45"/>
      <c r="AEC21" s="45"/>
      <c r="AED21" s="45"/>
      <c r="AEE21" s="45"/>
      <c r="AEF21" s="45"/>
      <c r="AEG21" s="45"/>
      <c r="AEH21" s="45"/>
      <c r="AEI21" s="45"/>
      <c r="AEJ21" s="45"/>
      <c r="AEK21" s="45"/>
      <c r="AEL21" s="45"/>
      <c r="AEM21" s="45"/>
      <c r="AEN21" s="45"/>
      <c r="AEO21" s="45"/>
      <c r="AEP21" s="45"/>
      <c r="AEQ21" s="45"/>
      <c r="AER21" s="45"/>
      <c r="AES21" s="45"/>
      <c r="AET21" s="45"/>
      <c r="AEU21" s="45"/>
      <c r="AEV21" s="45"/>
      <c r="AEW21" s="45"/>
      <c r="AEX21" s="45"/>
      <c r="AEY21" s="45"/>
      <c r="AEZ21" s="45"/>
      <c r="AFA21" s="45"/>
      <c r="AFB21" s="45"/>
      <c r="AFC21" s="45"/>
      <c r="AFD21" s="45"/>
      <c r="AFE21" s="45"/>
      <c r="AFF21" s="45"/>
      <c r="AFG21" s="45"/>
      <c r="AFH21" s="45"/>
      <c r="AFI21" s="45"/>
      <c r="AFJ21" s="45"/>
      <c r="AFK21" s="45"/>
      <c r="AFL21" s="45"/>
      <c r="AFM21" s="45"/>
      <c r="AFN21" s="45"/>
      <c r="AFO21" s="45"/>
      <c r="AFP21" s="45"/>
      <c r="AFQ21" s="45"/>
      <c r="AFR21" s="45"/>
      <c r="AFS21" s="45"/>
      <c r="AFT21" s="45"/>
      <c r="AFU21" s="45"/>
      <c r="AFV21" s="45"/>
      <c r="AFW21" s="45"/>
      <c r="AFX21" s="45"/>
      <c r="AFY21" s="45"/>
      <c r="AFZ21" s="45"/>
      <c r="AGA21" s="45"/>
      <c r="AGB21" s="45"/>
      <c r="AGC21" s="45"/>
      <c r="AGD21" s="45"/>
      <c r="AGE21" s="45"/>
      <c r="AGF21" s="45"/>
      <c r="AGG21" s="45"/>
      <c r="AGH21" s="45"/>
      <c r="AGI21" s="45"/>
      <c r="AGJ21" s="45"/>
      <c r="AGK21" s="45"/>
      <c r="AGL21" s="45"/>
      <c r="AGM21" s="45"/>
      <c r="AGN21" s="45"/>
      <c r="AGO21" s="45"/>
      <c r="AGP21" s="45"/>
      <c r="AGQ21" s="45"/>
      <c r="AGR21" s="45"/>
      <c r="AGS21" s="45"/>
      <c r="AGT21" s="45"/>
      <c r="AGU21" s="45"/>
      <c r="AGV21" s="45"/>
      <c r="AGW21" s="45"/>
      <c r="AGX21" s="45"/>
      <c r="AGY21" s="45"/>
      <c r="AGZ21" s="45"/>
      <c r="AHA21" s="45"/>
      <c r="AHB21" s="45"/>
      <c r="AHC21" s="45"/>
      <c r="AHD21" s="45"/>
      <c r="AHE21" s="45"/>
      <c r="AHF21" s="45"/>
      <c r="AHG21" s="45"/>
      <c r="AHH21" s="45"/>
      <c r="AHI21" s="45"/>
      <c r="AHJ21" s="45"/>
      <c r="AHK21" s="45"/>
      <c r="AHL21" s="45"/>
      <c r="AHM21" s="45"/>
      <c r="AHN21" s="45"/>
      <c r="AHO21" s="45"/>
      <c r="AHP21" s="45"/>
      <c r="AHQ21" s="45"/>
      <c r="AHR21" s="45"/>
      <c r="AHS21" s="45"/>
      <c r="AHT21" s="45"/>
      <c r="AHU21" s="45"/>
      <c r="AHV21" s="45"/>
      <c r="AHW21" s="45"/>
      <c r="AHX21" s="45"/>
      <c r="AHY21" s="45"/>
      <c r="AHZ21" s="45"/>
      <c r="AIA21" s="45"/>
      <c r="AIB21" s="45"/>
      <c r="AIC21" s="45"/>
      <c r="AID21" s="45"/>
      <c r="AIE21" s="45"/>
      <c r="AIF21" s="45"/>
      <c r="AIG21" s="45"/>
      <c r="AIH21" s="45"/>
      <c r="AII21" s="45"/>
      <c r="AIJ21" s="45"/>
      <c r="AIK21" s="45"/>
      <c r="AIL21" s="45"/>
      <c r="AIM21" s="45"/>
      <c r="AIN21" s="45"/>
      <c r="AIO21" s="45"/>
      <c r="AIP21" s="45"/>
      <c r="AIQ21" s="45"/>
      <c r="AIR21" s="45"/>
      <c r="AIS21" s="45"/>
      <c r="AIT21" s="45"/>
      <c r="AIU21" s="45"/>
      <c r="AIV21" s="45"/>
      <c r="AIW21" s="45"/>
      <c r="AIX21" s="45"/>
      <c r="AIY21" s="45"/>
      <c r="AIZ21" s="45"/>
      <c r="AJA21" s="45"/>
      <c r="AJB21" s="45"/>
      <c r="AJC21" s="45"/>
      <c r="AJD21" s="45"/>
      <c r="AJE21" s="45"/>
      <c r="AJF21" s="45"/>
      <c r="AJG21" s="45"/>
      <c r="AJH21" s="45"/>
      <c r="AJI21" s="45"/>
      <c r="AJJ21" s="45"/>
      <c r="AJK21" s="45"/>
      <c r="AJL21" s="45"/>
      <c r="AJM21" s="45"/>
      <c r="AJN21" s="45"/>
      <c r="AJO21" s="45"/>
      <c r="AJP21" s="45"/>
      <c r="AJQ21" s="45"/>
      <c r="AJR21" s="45"/>
      <c r="AJS21" s="45"/>
      <c r="AJT21" s="45"/>
      <c r="AJU21" s="45"/>
      <c r="AJV21" s="45"/>
      <c r="AJW21" s="45"/>
      <c r="AJX21" s="45"/>
      <c r="AJY21" s="45"/>
      <c r="AJZ21" s="45"/>
      <c r="AKA21" s="45"/>
      <c r="AKB21" s="45"/>
      <c r="AKC21" s="45"/>
      <c r="AKD21" s="45"/>
      <c r="AKE21" s="45"/>
      <c r="AKF21" s="45"/>
      <c r="AKG21" s="45"/>
      <c r="AKH21" s="45"/>
      <c r="AKI21" s="45"/>
      <c r="AKJ21" s="45"/>
      <c r="AKK21" s="45"/>
      <c r="AKL21" s="45"/>
      <c r="AKM21" s="45"/>
      <c r="AKN21" s="45"/>
      <c r="AKO21" s="45"/>
      <c r="AKP21" s="45"/>
      <c r="AKQ21" s="45"/>
      <c r="AKR21" s="45"/>
      <c r="AKS21" s="45"/>
      <c r="AKT21" s="45"/>
      <c r="AKU21" s="45"/>
      <c r="AKV21" s="45"/>
      <c r="AKW21" s="45"/>
      <c r="AKX21" s="45"/>
      <c r="AKY21" s="45"/>
      <c r="AKZ21" s="45"/>
      <c r="ALA21" s="45"/>
      <c r="ALB21" s="45"/>
      <c r="ALC21" s="45"/>
      <c r="ALD21" s="45"/>
      <c r="ALE21" s="45"/>
      <c r="ALF21" s="45"/>
      <c r="ALG21" s="45"/>
      <c r="ALH21" s="45"/>
      <c r="ALI21" s="45"/>
      <c r="ALJ21" s="45"/>
      <c r="ALK21" s="45"/>
      <c r="ALL21" s="45"/>
      <c r="ALM21" s="45"/>
      <c r="ALN21" s="45"/>
      <c r="ALO21" s="45"/>
      <c r="ALP21" s="45"/>
      <c r="ALQ21" s="45"/>
      <c r="ALR21" s="45"/>
      <c r="ALS21" s="45"/>
      <c r="ALT21" s="45"/>
      <c r="ALU21" s="45"/>
      <c r="ALV21" s="45"/>
      <c r="ALW21" s="45"/>
      <c r="ALX21" s="45"/>
      <c r="ALY21" s="45"/>
      <c r="ALZ21" s="45"/>
      <c r="AMA21" s="45"/>
      <c r="AMB21" s="45"/>
      <c r="AMC21" s="45"/>
      <c r="AMD21" s="45"/>
      <c r="AME21" s="45"/>
      <c r="AMF21" s="45"/>
      <c r="AMG21" s="45"/>
      <c r="AMH21" s="45"/>
      <c r="AMI21" s="45"/>
      <c r="AMJ21" s="45"/>
      <c r="AMK21" s="45"/>
      <c r="AML21" s="45"/>
      <c r="AMM21" s="45"/>
      <c r="AMN21" s="45"/>
      <c r="AMO21" s="45"/>
      <c r="AMP21" s="45"/>
      <c r="AMQ21" s="45"/>
      <c r="AMR21" s="45"/>
      <c r="AMS21" s="45"/>
      <c r="AMT21" s="45"/>
      <c r="AMU21" s="45"/>
      <c r="AMV21" s="45"/>
      <c r="AMW21" s="45"/>
      <c r="AMX21" s="45"/>
      <c r="AMY21" s="45"/>
      <c r="AMZ21" s="45"/>
      <c r="ANA21" s="45"/>
      <c r="ANB21" s="45"/>
      <c r="ANC21" s="45"/>
      <c r="AND21" s="45"/>
      <c r="ANE21" s="45"/>
      <c r="ANF21" s="45"/>
      <c r="ANG21" s="45"/>
      <c r="ANH21" s="45"/>
      <c r="ANI21" s="45"/>
      <c r="ANJ21" s="45"/>
      <c r="ANK21" s="45"/>
      <c r="ANL21" s="45"/>
      <c r="ANM21" s="45"/>
      <c r="ANN21" s="45"/>
      <c r="ANO21" s="45"/>
      <c r="ANP21" s="45"/>
      <c r="ANQ21" s="45"/>
      <c r="ANR21" s="45"/>
      <c r="ANS21" s="45"/>
      <c r="ANT21" s="45"/>
      <c r="ANU21" s="45"/>
      <c r="ANV21" s="45"/>
      <c r="ANW21" s="45"/>
      <c r="ANX21" s="45"/>
      <c r="ANY21" s="45"/>
      <c r="ANZ21" s="45"/>
      <c r="AOA21" s="45"/>
      <c r="AOB21" s="45"/>
      <c r="AOC21" s="45"/>
      <c r="AOD21" s="45"/>
      <c r="AOE21" s="45"/>
      <c r="AOF21" s="45"/>
      <c r="AOG21" s="45"/>
      <c r="AOH21" s="45"/>
      <c r="AOI21" s="45"/>
      <c r="AOJ21" s="45"/>
      <c r="AOK21" s="45"/>
      <c r="AOL21" s="45"/>
      <c r="AOM21" s="45"/>
      <c r="AON21" s="45"/>
      <c r="AOO21" s="45"/>
      <c r="AOP21" s="45"/>
      <c r="AOQ21" s="45"/>
      <c r="AOR21" s="45"/>
      <c r="AOS21" s="45"/>
      <c r="AOT21" s="45"/>
      <c r="AOU21" s="45"/>
      <c r="AOV21" s="45"/>
      <c r="AOW21" s="45"/>
      <c r="AOX21" s="45"/>
      <c r="AOY21" s="45"/>
      <c r="AOZ21" s="45"/>
      <c r="APA21" s="45"/>
      <c r="APB21" s="45"/>
      <c r="APC21" s="45"/>
      <c r="APD21" s="45"/>
      <c r="APE21" s="45"/>
      <c r="APF21" s="45"/>
      <c r="APG21" s="45"/>
      <c r="APH21" s="45"/>
      <c r="API21" s="45"/>
      <c r="APJ21" s="45"/>
      <c r="APK21" s="45"/>
      <c r="APL21" s="45"/>
      <c r="APM21" s="45"/>
      <c r="APN21" s="45"/>
      <c r="APO21" s="45"/>
      <c r="APP21" s="45"/>
      <c r="APQ21" s="45"/>
      <c r="APR21" s="45"/>
      <c r="APS21" s="45"/>
      <c r="APT21" s="45"/>
      <c r="APU21" s="45"/>
      <c r="APV21" s="45"/>
      <c r="APW21" s="45"/>
      <c r="APX21" s="45"/>
      <c r="APY21" s="45"/>
      <c r="APZ21" s="45"/>
      <c r="AQA21" s="45"/>
      <c r="AQB21" s="45"/>
      <c r="AQC21" s="45"/>
      <c r="AQD21" s="45"/>
      <c r="AQE21" s="45"/>
      <c r="AQF21" s="45"/>
      <c r="AQG21" s="45"/>
      <c r="AQH21" s="45"/>
      <c r="AQI21" s="45"/>
      <c r="AQJ21" s="45"/>
      <c r="AQK21" s="45"/>
      <c r="AQL21" s="45"/>
      <c r="AQM21" s="45"/>
      <c r="AQN21" s="45"/>
      <c r="AQO21" s="45"/>
      <c r="AQP21" s="45"/>
      <c r="AQQ21" s="45"/>
      <c r="AQR21" s="45"/>
      <c r="AQS21" s="45"/>
      <c r="AQT21" s="45"/>
      <c r="AQU21" s="45"/>
      <c r="AQV21" s="45"/>
      <c r="AQW21" s="45"/>
      <c r="AQX21" s="45"/>
      <c r="AQY21" s="45"/>
      <c r="AQZ21" s="45"/>
      <c r="ARA21" s="45"/>
      <c r="ARB21" s="45"/>
      <c r="ARC21" s="45"/>
      <c r="ARD21" s="45"/>
      <c r="ARE21" s="45"/>
      <c r="ARF21" s="45"/>
      <c r="ARG21" s="45"/>
      <c r="ARH21" s="45"/>
      <c r="ARI21" s="45"/>
      <c r="ARJ21" s="45"/>
      <c r="ARK21" s="45"/>
      <c r="ARL21" s="45"/>
      <c r="ARM21" s="45"/>
      <c r="ARN21" s="45"/>
      <c r="ARO21" s="45"/>
      <c r="ARP21" s="45"/>
      <c r="ARQ21" s="45"/>
      <c r="ARR21" s="45"/>
      <c r="ARS21" s="45"/>
      <c r="ART21" s="45"/>
      <c r="ARU21" s="45"/>
      <c r="ARV21" s="45"/>
      <c r="ARW21" s="45"/>
      <c r="ARX21" s="45"/>
      <c r="ARY21" s="45"/>
      <c r="ARZ21" s="45"/>
      <c r="ASA21" s="45"/>
      <c r="ASB21" s="45"/>
      <c r="ASC21" s="45"/>
      <c r="ASD21" s="45"/>
      <c r="ASE21" s="45"/>
      <c r="ASF21" s="45"/>
      <c r="ASG21" s="45"/>
      <c r="ASH21" s="45"/>
      <c r="ASI21" s="45"/>
      <c r="ASJ21" s="45"/>
      <c r="ASK21" s="45"/>
      <c r="ASL21" s="45"/>
      <c r="ASM21" s="45"/>
      <c r="ASN21" s="45"/>
      <c r="ASO21" s="45"/>
      <c r="ASP21" s="45"/>
      <c r="ASQ21" s="45"/>
      <c r="ASR21" s="45"/>
      <c r="ASS21" s="45"/>
      <c r="AST21" s="45"/>
      <c r="ASU21" s="45"/>
      <c r="ASV21" s="45"/>
      <c r="ASW21" s="45"/>
      <c r="ASX21" s="45"/>
      <c r="ASY21" s="45"/>
      <c r="ASZ21" s="45"/>
      <c r="ATA21" s="45"/>
      <c r="ATB21" s="45"/>
      <c r="ATC21" s="45"/>
      <c r="ATD21" s="45"/>
      <c r="ATE21" s="45"/>
      <c r="ATF21" s="45"/>
      <c r="ATG21" s="45"/>
      <c r="ATH21" s="45"/>
      <c r="ATI21" s="45"/>
      <c r="ATJ21" s="45"/>
      <c r="ATK21" s="45"/>
      <c r="ATL21" s="45"/>
      <c r="ATM21" s="45"/>
      <c r="ATN21" s="45"/>
      <c r="ATO21" s="45"/>
      <c r="ATP21" s="45"/>
      <c r="ATQ21" s="45"/>
      <c r="ATR21" s="45"/>
      <c r="ATS21" s="45"/>
      <c r="ATT21" s="45"/>
      <c r="ATU21" s="45"/>
      <c r="ATV21" s="45"/>
      <c r="ATW21" s="45"/>
      <c r="ATX21" s="45"/>
      <c r="ATY21" s="45"/>
      <c r="ATZ21" s="45"/>
      <c r="AUA21" s="45"/>
      <c r="AUB21" s="45"/>
      <c r="AUC21" s="45"/>
      <c r="AUD21" s="45"/>
      <c r="AUE21" s="45"/>
      <c r="AUF21" s="45"/>
      <c r="AUG21" s="45"/>
      <c r="AUH21" s="45"/>
      <c r="AUI21" s="45"/>
      <c r="AUJ21" s="45"/>
      <c r="AUK21" s="45"/>
    </row>
    <row r="22" spans="1:1233" x14ac:dyDescent="0.25">
      <c r="A22" s="41" t="s">
        <v>86</v>
      </c>
      <c r="C22" s="41" t="s">
        <v>15</v>
      </c>
      <c r="D22" s="87" t="s">
        <v>81</v>
      </c>
      <c r="E22" s="86">
        <v>45099</v>
      </c>
      <c r="F22" s="44">
        <v>46.612979630506878</v>
      </c>
      <c r="G22" s="44">
        <v>34.654377880184327</v>
      </c>
      <c r="H22" s="44">
        <v>25.199645075421472</v>
      </c>
      <c r="I22" s="44">
        <v>15.805211448099099</v>
      </c>
      <c r="J22" s="44">
        <v>0.66276803118907601</v>
      </c>
      <c r="K22" s="44">
        <v>-5.6748466257668717</v>
      </c>
      <c r="L22" s="44">
        <v>-28.237927726255197</v>
      </c>
      <c r="M22" s="44">
        <v>-23.258958755916158</v>
      </c>
      <c r="N22" s="44">
        <v>-32.429990966576327</v>
      </c>
      <c r="O22" s="44">
        <v>-36.157205240174676</v>
      </c>
      <c r="P22" s="44">
        <v>-36.487268518518526</v>
      </c>
      <c r="Q22" s="44">
        <v>-36.417732817613803</v>
      </c>
      <c r="R22" s="44">
        <v>-31.308562197092083</v>
      </c>
      <c r="S22" s="44">
        <v>-29.979466119096511</v>
      </c>
      <c r="T22" s="44">
        <v>-30.970942593905026</v>
      </c>
      <c r="U22" s="44">
        <v>-29.140538546661755</v>
      </c>
      <c r="V22" s="44">
        <v>-28.698683191324559</v>
      </c>
      <c r="W22" s="44">
        <v>-28.699186991869919</v>
      </c>
      <c r="X22" s="44">
        <v>-25.089126559714792</v>
      </c>
      <c r="Y22" s="44">
        <v>-26.563876651982376</v>
      </c>
      <c r="Z22" s="44">
        <v>-27.584670231729056</v>
      </c>
      <c r="AA22" s="44">
        <v>-25.946192430460556</v>
      </c>
      <c r="AB22" s="44">
        <v>-28.929384965831439</v>
      </c>
      <c r="AC22" s="44">
        <v>-27.749181094992981</v>
      </c>
      <c r="AD22" s="44">
        <v>-24.694261523988715</v>
      </c>
      <c r="AE22" s="44">
        <v>-19.599217986314766</v>
      </c>
      <c r="AF22" s="44">
        <v>-15.195071868583165</v>
      </c>
      <c r="AG22" s="44">
        <v>-16.970327954190523</v>
      </c>
      <c r="AH22" s="44">
        <v>-11.678435632808259</v>
      </c>
      <c r="AI22" s="44">
        <v>-12.029646522234893</v>
      </c>
      <c r="AJ22" s="44">
        <v>-5.7703747769184961</v>
      </c>
      <c r="AK22" s="44">
        <v>-3.8992201559688078</v>
      </c>
      <c r="AL22" s="44">
        <v>-2.4000000000000021</v>
      </c>
      <c r="AM22" s="44">
        <v>-0.98522167487684609</v>
      </c>
      <c r="AN22" s="44">
        <v>3.3333333333333437</v>
      </c>
      <c r="AO22" s="44">
        <v>7.5129533678756522</v>
      </c>
      <c r="AP22" s="44">
        <v>5.434103685196745</v>
      </c>
      <c r="AQ22" s="44">
        <v>1.7021276595744705</v>
      </c>
      <c r="AR22" s="44">
        <v>16.343825665859569</v>
      </c>
      <c r="AS22" s="44">
        <v>33.291536050156736</v>
      </c>
      <c r="AT22" s="44">
        <v>19.372693726937264</v>
      </c>
      <c r="AU22" s="44">
        <v>0.51847051198963268</v>
      </c>
      <c r="AV22" s="44">
        <v>-42.234848484848484</v>
      </c>
      <c r="AW22" s="44">
        <v>-49.313358302122346</v>
      </c>
      <c r="AX22" s="44">
        <v>-39.974779319041609</v>
      </c>
      <c r="AY22" s="44">
        <v>296.39303482587064</v>
      </c>
      <c r="AZ22" s="44">
        <v>295.53349875930519</v>
      </c>
      <c r="BA22" s="44">
        <v>295.36144578313252</v>
      </c>
      <c r="BB22" s="44">
        <v>330.03554502369667</v>
      </c>
      <c r="BC22" s="44">
        <v>331.14166168559473</v>
      </c>
      <c r="BD22" s="44">
        <v>259.83350676378774</v>
      </c>
      <c r="BE22" s="44">
        <v>229.30385700846659</v>
      </c>
      <c r="BF22" s="44">
        <v>279.28902627511593</v>
      </c>
      <c r="BG22" s="44">
        <v>327.53062540296582</v>
      </c>
      <c r="BH22" s="44">
        <v>581.20218579234972</v>
      </c>
      <c r="BI22" s="44">
        <v>656.4039408866995</v>
      </c>
      <c r="BJ22" s="44">
        <v>461.34453781512599</v>
      </c>
      <c r="BK22" s="44">
        <v>-54.439912143081266</v>
      </c>
      <c r="BL22" s="44">
        <v>-57.340025094102884</v>
      </c>
      <c r="BM22" s="44">
        <v>-62.578089288435166</v>
      </c>
      <c r="BN22" s="44">
        <v>-69.114203058272494</v>
      </c>
      <c r="BO22" s="44">
        <v>-72.771384999306804</v>
      </c>
      <c r="BP22" s="44">
        <v>-73.713128976286868</v>
      </c>
      <c r="BQ22" s="44">
        <v>-76.089130124267967</v>
      </c>
      <c r="BR22" s="44">
        <v>-77.343113284433585</v>
      </c>
      <c r="BS22" s="44">
        <v>-75.810586638516057</v>
      </c>
      <c r="BT22" s="44">
        <v>-75.164447296646884</v>
      </c>
      <c r="BU22" s="44">
        <v>-75.317486160859659</v>
      </c>
      <c r="BV22" s="44">
        <v>-72.342814371257489</v>
      </c>
      <c r="BW22" s="44">
        <v>-49.965564738292009</v>
      </c>
      <c r="BX22" s="44">
        <v>-47.5</v>
      </c>
      <c r="BY22" s="44">
        <v>-42.508143322475568</v>
      </c>
      <c r="BZ22" s="44">
        <v>-41.614629794826051</v>
      </c>
      <c r="CA22" s="44">
        <v>-34.470468431771891</v>
      </c>
      <c r="CB22" s="44">
        <v>-31.95819581958196</v>
      </c>
      <c r="CC22" s="44">
        <v>-28.016726403823178</v>
      </c>
      <c r="CD22" s="44" t="e">
        <v>#N/A</v>
      </c>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c r="OW22" s="44"/>
      <c r="OX22" s="44"/>
      <c r="OY22" s="44"/>
      <c r="OZ22" s="44"/>
      <c r="PA22" s="44"/>
      <c r="PB22" s="44"/>
      <c r="PC22" s="44"/>
      <c r="PD22" s="44"/>
      <c r="PE22" s="44"/>
      <c r="PF22" s="44"/>
      <c r="PG22" s="44"/>
      <c r="PH22" s="44"/>
      <c r="PI22" s="44"/>
      <c r="PJ22" s="44"/>
      <c r="PK22" s="44"/>
      <c r="PL22" s="44"/>
      <c r="PM22" s="44"/>
      <c r="PN22" s="44"/>
      <c r="PO22" s="44"/>
      <c r="PP22" s="44"/>
      <c r="PQ22" s="44"/>
      <c r="PR22" s="44"/>
      <c r="PS22" s="44"/>
      <c r="PT22" s="44"/>
      <c r="PU22" s="44"/>
      <c r="PV22" s="44"/>
      <c r="PW22" s="44"/>
      <c r="PX22" s="44"/>
      <c r="PY22" s="44"/>
      <c r="PZ22" s="44"/>
      <c r="QA22" s="44"/>
      <c r="QB22" s="44"/>
      <c r="QC22" s="44"/>
      <c r="QD22" s="44"/>
      <c r="QE22" s="44"/>
      <c r="QF22" s="44"/>
      <c r="QG22" s="44"/>
      <c r="QH22" s="44"/>
      <c r="QI22" s="44"/>
      <c r="QJ22" s="44"/>
      <c r="QK22" s="44"/>
      <c r="QL22" s="44"/>
      <c r="QM22" s="44"/>
      <c r="QN22" s="44"/>
      <c r="QO22" s="44"/>
      <c r="QP22" s="44"/>
      <c r="QQ22" s="44"/>
      <c r="QR22" s="44"/>
      <c r="QS22" s="44"/>
      <c r="QT22" s="44"/>
      <c r="QU22" s="44"/>
      <c r="QV22" s="44"/>
      <c r="QW22" s="44"/>
      <c r="QX22" s="44"/>
      <c r="QY22" s="44"/>
      <c r="QZ22" s="44"/>
      <c r="RA22" s="44"/>
      <c r="RB22" s="44"/>
      <c r="RC22" s="44"/>
      <c r="RD22" s="44"/>
      <c r="RE22" s="44"/>
      <c r="RF22" s="44"/>
      <c r="RG22" s="44"/>
      <c r="RH22" s="44"/>
      <c r="RI22" s="44"/>
      <c r="RJ22" s="44"/>
      <c r="RK22" s="44"/>
      <c r="RL22" s="44"/>
      <c r="RM22" s="44"/>
      <c r="RN22" s="44"/>
      <c r="RO22" s="44"/>
      <c r="RP22" s="44"/>
      <c r="RQ22" s="44"/>
      <c r="RR22" s="44"/>
      <c r="RS22" s="44"/>
      <c r="RT22" s="44"/>
      <c r="RU22" s="44"/>
      <c r="RV22" s="44"/>
      <c r="RW22" s="44"/>
      <c r="RX22" s="44"/>
      <c r="RY22" s="44"/>
      <c r="RZ22" s="44"/>
      <c r="SA22" s="44"/>
      <c r="SB22" s="44"/>
      <c r="SC22" s="44"/>
      <c r="SD22" s="44"/>
      <c r="SE22" s="44"/>
      <c r="SF22" s="44"/>
      <c r="SG22" s="44"/>
      <c r="SH22" s="44"/>
      <c r="SI22" s="44"/>
      <c r="SJ22" s="44"/>
      <c r="SK22" s="44"/>
      <c r="SL22" s="44"/>
      <c r="SM22" s="44"/>
      <c r="SN22" s="44"/>
      <c r="SO22" s="44"/>
      <c r="SP22" s="44"/>
      <c r="SQ22" s="44"/>
      <c r="SR22" s="44"/>
      <c r="SS22" s="44"/>
      <c r="ST22" s="44"/>
      <c r="SU22" s="44"/>
      <c r="SV22" s="44"/>
      <c r="SW22" s="44"/>
      <c r="SX22" s="44"/>
      <c r="SY22" s="44"/>
      <c r="SZ22" s="44"/>
      <c r="TA22" s="44"/>
      <c r="TB22" s="44"/>
      <c r="TC22" s="44"/>
      <c r="TD22" s="44"/>
      <c r="TE22" s="44"/>
      <c r="TF22" s="44"/>
      <c r="TG22" s="44"/>
      <c r="TH22" s="44"/>
      <c r="TI22" s="44"/>
      <c r="TJ22" s="44"/>
      <c r="TK22" s="44"/>
      <c r="TL22" s="44"/>
      <c r="TM22" s="44"/>
      <c r="TN22" s="44"/>
      <c r="TO22" s="44"/>
      <c r="TP22" s="44"/>
      <c r="TQ22" s="44"/>
      <c r="TR22" s="44"/>
      <c r="TS22" s="44"/>
      <c r="TT22" s="44"/>
      <c r="TU22" s="44"/>
      <c r="TV22" s="44"/>
      <c r="TW22" s="44"/>
      <c r="TX22" s="44"/>
      <c r="TY22" s="44"/>
      <c r="TZ22" s="44"/>
      <c r="UA22" s="44"/>
      <c r="UB22" s="44"/>
      <c r="UC22" s="44"/>
      <c r="UD22" s="44"/>
      <c r="UE22" s="44"/>
      <c r="UF22" s="44"/>
      <c r="UG22" s="44"/>
      <c r="UH22" s="44"/>
      <c r="UI22" s="44"/>
      <c r="UJ22" s="44"/>
      <c r="UK22" s="44"/>
      <c r="UL22" s="44"/>
      <c r="UM22" s="44"/>
      <c r="UN22" s="44"/>
      <c r="UO22" s="44"/>
      <c r="UP22" s="44"/>
      <c r="UQ22" s="44"/>
      <c r="UR22" s="44"/>
      <c r="US22" s="44"/>
      <c r="UT22" s="44"/>
      <c r="UU22" s="44"/>
      <c r="UV22" s="44"/>
      <c r="UW22" s="44"/>
      <c r="UX22" s="44"/>
      <c r="UY22" s="44"/>
      <c r="UZ22" s="44"/>
      <c r="VA22" s="44"/>
      <c r="VB22" s="44"/>
      <c r="VC22" s="44"/>
      <c r="VD22" s="44"/>
      <c r="VE22" s="44"/>
      <c r="VF22" s="44"/>
      <c r="VG22" s="44"/>
      <c r="VH22" s="44"/>
      <c r="VI22" s="44"/>
      <c r="VJ22" s="44"/>
      <c r="VK22" s="44"/>
      <c r="VL22" s="44"/>
      <c r="VM22" s="44"/>
      <c r="VN22" s="44"/>
      <c r="VO22" s="44"/>
      <c r="VP22" s="44"/>
      <c r="VQ22" s="44"/>
      <c r="VR22" s="44"/>
      <c r="VS22" s="44"/>
      <c r="VT22" s="44"/>
      <c r="VU22" s="44"/>
      <c r="VV22" s="44"/>
      <c r="VW22" s="44"/>
      <c r="VX22" s="44"/>
      <c r="VY22" s="44"/>
      <c r="VZ22" s="44"/>
      <c r="WA22" s="44"/>
      <c r="WB22" s="44"/>
      <c r="WC22" s="44"/>
      <c r="WD22" s="44"/>
      <c r="WE22" s="44"/>
      <c r="WF22" s="44"/>
      <c r="WG22" s="44"/>
      <c r="WH22" s="44"/>
      <c r="WI22" s="44"/>
      <c r="WJ22" s="44"/>
      <c r="WK22" s="44"/>
      <c r="WL22" s="44"/>
      <c r="WM22" s="44"/>
      <c r="WN22" s="44"/>
      <c r="WO22" s="44"/>
      <c r="WP22" s="44"/>
      <c r="WQ22" s="44"/>
      <c r="WR22" s="44"/>
      <c r="WS22" s="44"/>
      <c r="WT22" s="44"/>
      <c r="WU22" s="44"/>
      <c r="WV22" s="44"/>
      <c r="WW22" s="44"/>
      <c r="WX22" s="44"/>
      <c r="WY22" s="44"/>
      <c r="WZ22" s="44"/>
      <c r="XA22" s="44"/>
      <c r="XB22" s="44"/>
      <c r="XC22" s="44"/>
      <c r="XD22" s="44"/>
      <c r="XE22" s="44"/>
      <c r="XF22" s="44"/>
      <c r="XG22" s="44"/>
      <c r="XH22" s="44"/>
      <c r="XI22" s="44"/>
      <c r="XJ22" s="44"/>
      <c r="XK22" s="44"/>
      <c r="XL22" s="44"/>
      <c r="XM22" s="44"/>
      <c r="XN22" s="44"/>
      <c r="XO22" s="44"/>
      <c r="XP22" s="44"/>
      <c r="XQ22" s="44"/>
      <c r="XR22" s="44"/>
      <c r="XS22" s="44"/>
      <c r="XT22" s="44"/>
      <c r="XU22" s="44"/>
      <c r="XV22" s="44"/>
      <c r="XW22" s="44"/>
      <c r="XX22" s="44"/>
      <c r="XY22" s="44"/>
      <c r="XZ22" s="44"/>
      <c r="YA22" s="44"/>
      <c r="YB22" s="44"/>
      <c r="YC22" s="44"/>
      <c r="YD22" s="44"/>
      <c r="YE22" s="44"/>
      <c r="YF22" s="44"/>
      <c r="YG22" s="44"/>
      <c r="YH22" s="44"/>
      <c r="YI22" s="44"/>
      <c r="YJ22" s="44"/>
      <c r="YK22" s="44"/>
      <c r="YL22" s="44"/>
      <c r="YM22" s="44"/>
      <c r="YN22" s="44"/>
      <c r="YO22" s="44"/>
      <c r="YP22" s="44"/>
      <c r="YQ22" s="44"/>
      <c r="YR22" s="44"/>
      <c r="YS22" s="44"/>
      <c r="YT22" s="44"/>
      <c r="YU22" s="44"/>
      <c r="YV22" s="44"/>
      <c r="YW22" s="44"/>
      <c r="YX22" s="44"/>
      <c r="YY22" s="44"/>
      <c r="YZ22" s="44"/>
      <c r="ZA22" s="44"/>
      <c r="ZB22" s="44"/>
      <c r="ZC22" s="44"/>
      <c r="ZD22" s="44"/>
      <c r="ZE22" s="44"/>
      <c r="ZF22" s="44"/>
      <c r="ZG22" s="44"/>
      <c r="ZH22" s="44"/>
      <c r="ZI22" s="44"/>
      <c r="ZJ22" s="44"/>
      <c r="ZK22" s="44"/>
      <c r="ZL22" s="44"/>
      <c r="ZM22" s="44"/>
      <c r="ZN22" s="44"/>
      <c r="ZO22" s="44"/>
      <c r="ZP22" s="44"/>
      <c r="ZQ22" s="44"/>
      <c r="ZR22" s="44"/>
      <c r="ZS22" s="44"/>
      <c r="ZT22" s="44"/>
      <c r="ZU22" s="44"/>
      <c r="ZV22" s="44"/>
      <c r="ZW22" s="44"/>
      <c r="ZX22" s="44"/>
      <c r="ZY22" s="44"/>
      <c r="ZZ22" s="44"/>
      <c r="AAA22" s="44"/>
      <c r="AAB22" s="44"/>
      <c r="AAC22" s="44"/>
      <c r="AAD22" s="44"/>
      <c r="AAE22" s="44"/>
      <c r="AAF22" s="44"/>
      <c r="AAG22" s="44"/>
      <c r="AAH22" s="44"/>
      <c r="AAI22" s="44"/>
      <c r="AAJ22" s="44"/>
      <c r="AAK22" s="44"/>
      <c r="AAL22" s="44"/>
      <c r="AAM22" s="44"/>
      <c r="AAN22" s="44"/>
      <c r="AAO22" s="44"/>
      <c r="AAP22" s="44"/>
      <c r="AAQ22" s="44"/>
      <c r="AAR22" s="44"/>
      <c r="AAS22" s="44"/>
      <c r="AAT22" s="44"/>
      <c r="AAU22" s="44"/>
      <c r="AAV22" s="44"/>
      <c r="AAW22" s="44"/>
      <c r="AAX22" s="44"/>
      <c r="AAY22" s="44"/>
      <c r="AAZ22" s="44"/>
      <c r="ABA22" s="44"/>
      <c r="ABB22" s="44"/>
      <c r="ABC22" s="44"/>
      <c r="ABD22" s="44"/>
      <c r="ABE22" s="44"/>
      <c r="ABF22" s="44"/>
      <c r="ABG22" s="44"/>
      <c r="ABH22" s="44"/>
      <c r="ABI22" s="44"/>
      <c r="ABJ22" s="44"/>
      <c r="ABK22" s="44"/>
      <c r="ABL22" s="44"/>
      <c r="ABM22" s="44"/>
      <c r="ABN22" s="44"/>
      <c r="ABO22" s="44"/>
      <c r="ABP22" s="44"/>
      <c r="ABQ22" s="44"/>
      <c r="ABR22" s="44"/>
      <c r="ABS22" s="44"/>
      <c r="ABT22" s="44"/>
      <c r="ABU22" s="44"/>
      <c r="ABV22" s="44"/>
      <c r="ABW22" s="44"/>
      <c r="ABX22" s="44"/>
      <c r="ABY22" s="44"/>
      <c r="ABZ22" s="44"/>
      <c r="ACA22" s="44"/>
      <c r="ACB22" s="44"/>
      <c r="ACC22" s="44"/>
      <c r="ACD22" s="44"/>
      <c r="ACE22" s="44"/>
      <c r="ACF22" s="44"/>
      <c r="ACG22" s="44"/>
      <c r="ACH22" s="44"/>
      <c r="ACI22" s="44"/>
      <c r="ACJ22" s="44"/>
      <c r="ACK22" s="44"/>
      <c r="ACL22" s="44"/>
      <c r="ACM22" s="44"/>
      <c r="ACN22" s="44"/>
      <c r="ACO22" s="44"/>
      <c r="ACP22" s="44"/>
      <c r="ACQ22" s="44"/>
      <c r="ACR22" s="44"/>
      <c r="ACS22" s="44"/>
      <c r="ACT22" s="44"/>
      <c r="ACU22" s="44"/>
      <c r="ACV22" s="44"/>
      <c r="ACW22" s="44"/>
      <c r="ACX22" s="44"/>
      <c r="ACY22" s="44"/>
      <c r="ACZ22" s="44"/>
      <c r="ADA22" s="44"/>
      <c r="ADB22" s="44"/>
      <c r="ADC22" s="44"/>
      <c r="ADD22" s="44"/>
      <c r="ADE22" s="44"/>
      <c r="ADF22" s="44"/>
      <c r="ADG22" s="44"/>
      <c r="ADH22" s="44"/>
      <c r="ADI22" s="44"/>
      <c r="ADJ22" s="44"/>
      <c r="ADK22" s="44"/>
      <c r="ADL22" s="44"/>
      <c r="ADM22" s="44"/>
      <c r="ADN22" s="44"/>
      <c r="ADO22" s="44"/>
      <c r="ADP22" s="44"/>
      <c r="ADQ22" s="44"/>
      <c r="ADR22" s="44"/>
      <c r="ADS22" s="44"/>
      <c r="ADT22" s="44"/>
      <c r="ADU22" s="44"/>
      <c r="ADV22" s="44"/>
      <c r="ADW22" s="44"/>
      <c r="ADX22" s="44"/>
      <c r="ADY22" s="44"/>
      <c r="ADZ22" s="44"/>
      <c r="AEA22" s="44"/>
      <c r="AEB22" s="44"/>
      <c r="AEC22" s="44"/>
      <c r="AED22" s="44"/>
      <c r="AEE22" s="44"/>
      <c r="AEF22" s="44"/>
      <c r="AEG22" s="44"/>
      <c r="AEH22" s="44"/>
      <c r="AEI22" s="44"/>
      <c r="AEJ22" s="44"/>
      <c r="AEK22" s="44"/>
      <c r="AEL22" s="44"/>
      <c r="AEM22" s="44"/>
      <c r="AEN22" s="44"/>
      <c r="AEO22" s="44"/>
      <c r="AEP22" s="44"/>
      <c r="AEQ22" s="44"/>
      <c r="AER22" s="44"/>
      <c r="AES22" s="44"/>
      <c r="AET22" s="44"/>
      <c r="AEU22" s="44"/>
      <c r="AEV22" s="44"/>
      <c r="AEW22" s="44"/>
      <c r="AEX22" s="44"/>
      <c r="AEY22" s="44"/>
      <c r="AEZ22" s="44"/>
      <c r="AFA22" s="44"/>
      <c r="AFB22" s="44"/>
      <c r="AFC22" s="44"/>
      <c r="AFD22" s="44"/>
      <c r="AFE22" s="44"/>
      <c r="AFF22" s="44"/>
      <c r="AFG22" s="44"/>
      <c r="AFH22" s="44"/>
      <c r="AFI22" s="44"/>
      <c r="AFJ22" s="44"/>
      <c r="AFK22" s="44"/>
      <c r="AFL22" s="44"/>
      <c r="AFM22" s="44"/>
      <c r="AFN22" s="44"/>
      <c r="AFO22" s="44"/>
      <c r="AFP22" s="44"/>
      <c r="AFQ22" s="44"/>
      <c r="AFR22" s="44"/>
      <c r="AFS22" s="44"/>
      <c r="AFT22" s="44"/>
      <c r="AFU22" s="44"/>
      <c r="AFV22" s="44"/>
      <c r="AFW22" s="44"/>
      <c r="AFX22" s="44"/>
      <c r="AFY22" s="44"/>
      <c r="AFZ22" s="44"/>
      <c r="AGA22" s="44"/>
      <c r="AGB22" s="44"/>
      <c r="AGC22" s="44"/>
      <c r="AGD22" s="44"/>
      <c r="AGE22" s="44"/>
      <c r="AGF22" s="44"/>
      <c r="AGG22" s="44"/>
      <c r="AGH22" s="44"/>
      <c r="AGI22" s="44"/>
      <c r="AGJ22" s="44"/>
      <c r="AGK22" s="44"/>
      <c r="AGL22" s="44"/>
      <c r="AGM22" s="44"/>
      <c r="AGN22" s="44"/>
      <c r="AGO22" s="44"/>
      <c r="AGP22" s="44"/>
      <c r="AGQ22" s="44"/>
      <c r="AGR22" s="44"/>
      <c r="AGS22" s="44"/>
      <c r="AGT22" s="44"/>
      <c r="AGU22" s="44"/>
      <c r="AGV22" s="44"/>
      <c r="AGW22" s="44"/>
      <c r="AGX22" s="44"/>
      <c r="AGY22" s="44"/>
      <c r="AGZ22" s="44"/>
      <c r="AHA22" s="44"/>
      <c r="AHB22" s="44"/>
      <c r="AHC22" s="44"/>
      <c r="AHD22" s="44"/>
      <c r="AHE22" s="44"/>
      <c r="AHF22" s="44"/>
      <c r="AHG22" s="44"/>
      <c r="AHH22" s="44"/>
      <c r="AHI22" s="44"/>
      <c r="AHJ22" s="44"/>
      <c r="AHK22" s="44"/>
      <c r="AHL22" s="44"/>
      <c r="AHM22" s="44"/>
      <c r="AHN22" s="44"/>
      <c r="AHO22" s="44"/>
      <c r="AHP22" s="44"/>
      <c r="AHQ22" s="44"/>
      <c r="AHR22" s="44"/>
      <c r="AHS22" s="44"/>
      <c r="AHT22" s="44"/>
      <c r="AHU22" s="44"/>
      <c r="AHV22" s="44"/>
      <c r="AHW22" s="44"/>
      <c r="AHX22" s="44"/>
      <c r="AHY22" s="44"/>
      <c r="AHZ22" s="44"/>
      <c r="AIA22" s="44"/>
      <c r="AIB22" s="44"/>
      <c r="AIC22" s="44"/>
      <c r="AID22" s="44"/>
      <c r="AIE22" s="44"/>
      <c r="AIF22" s="44"/>
      <c r="AIG22" s="44"/>
      <c r="AIH22" s="44"/>
      <c r="AII22" s="44"/>
      <c r="AIJ22" s="44"/>
      <c r="AIK22" s="44"/>
      <c r="AIL22" s="44"/>
      <c r="AIM22" s="44"/>
      <c r="AIN22" s="44"/>
      <c r="AIO22" s="44"/>
      <c r="AIP22" s="44"/>
      <c r="AIQ22" s="44"/>
      <c r="AIR22" s="44"/>
      <c r="AIS22" s="44"/>
      <c r="AIT22" s="44"/>
      <c r="AIU22" s="44"/>
      <c r="AIV22" s="44"/>
      <c r="AIW22" s="44"/>
      <c r="AIX22" s="44"/>
      <c r="AIY22" s="44"/>
      <c r="AIZ22" s="44"/>
      <c r="AJA22" s="44"/>
      <c r="AJB22" s="44"/>
      <c r="AJC22" s="44"/>
      <c r="AJD22" s="44"/>
      <c r="AJE22" s="44"/>
      <c r="AJF22" s="44"/>
      <c r="AJG22" s="44"/>
      <c r="AJH22" s="44"/>
      <c r="AJI22" s="44"/>
      <c r="AJJ22" s="44"/>
      <c r="AJK22" s="44"/>
      <c r="AJL22" s="44"/>
      <c r="AJM22" s="44"/>
      <c r="AJN22" s="44"/>
      <c r="AJO22" s="44"/>
      <c r="AJP22" s="44"/>
      <c r="AJQ22" s="44"/>
      <c r="AJR22" s="44"/>
      <c r="AJS22" s="44"/>
      <c r="AJT22" s="44"/>
      <c r="AJU22" s="44"/>
      <c r="AJV22" s="44"/>
      <c r="AJW22" s="44"/>
      <c r="AJX22" s="44"/>
      <c r="AJY22" s="44"/>
      <c r="AJZ22" s="44"/>
      <c r="AKA22" s="44"/>
      <c r="AKB22" s="44"/>
      <c r="AKC22" s="44"/>
      <c r="AKD22" s="44"/>
      <c r="AKE22" s="44"/>
      <c r="AKF22" s="44"/>
      <c r="AKG22" s="44"/>
      <c r="AKH22" s="44"/>
      <c r="AKI22" s="44"/>
      <c r="AKJ22" s="44"/>
      <c r="AKK22" s="44"/>
      <c r="AKL22" s="44"/>
      <c r="AKM22" s="44"/>
      <c r="AKN22" s="44"/>
      <c r="AKO22" s="44"/>
      <c r="AKP22" s="44"/>
      <c r="AKQ22" s="44"/>
      <c r="AKR22" s="44"/>
      <c r="AKS22" s="44"/>
      <c r="AKT22" s="44"/>
      <c r="AKU22" s="44"/>
      <c r="AKV22" s="44"/>
      <c r="AKW22" s="44"/>
      <c r="AKX22" s="44"/>
      <c r="AKY22" s="44"/>
      <c r="AKZ22" s="44"/>
      <c r="ALA22" s="44"/>
      <c r="ALB22" s="44"/>
      <c r="ALC22" s="44"/>
      <c r="ALD22" s="44"/>
      <c r="ALE22" s="44"/>
      <c r="ALF22" s="44"/>
      <c r="ALG22" s="44"/>
      <c r="ALH22" s="44"/>
      <c r="ALI22" s="44"/>
      <c r="ALJ22" s="44"/>
      <c r="ALK22" s="44"/>
      <c r="ALL22" s="44"/>
      <c r="ALM22" s="44"/>
      <c r="ALN22" s="44"/>
      <c r="ALO22" s="44"/>
      <c r="ALP22" s="44"/>
      <c r="ALQ22" s="44"/>
      <c r="ALR22" s="44"/>
      <c r="ALS22" s="44"/>
      <c r="ALT22" s="44"/>
      <c r="ALU22" s="44"/>
      <c r="ALV22" s="44"/>
      <c r="ALW22" s="44"/>
      <c r="ALX22" s="44"/>
      <c r="ALY22" s="44"/>
      <c r="ALZ22" s="44"/>
      <c r="AMA22" s="44"/>
      <c r="AMB22" s="44"/>
      <c r="AMC22" s="44"/>
      <c r="AMD22" s="44"/>
      <c r="AME22" s="44"/>
      <c r="AMF22" s="44"/>
      <c r="AMG22" s="44"/>
      <c r="AMH22" s="44"/>
      <c r="AMI22" s="44"/>
      <c r="AMJ22" s="44"/>
      <c r="AMK22" s="44"/>
      <c r="AML22" s="44"/>
      <c r="AMM22" s="44"/>
      <c r="AMN22" s="44"/>
      <c r="AMO22" s="44"/>
      <c r="AMP22" s="44"/>
      <c r="AMQ22" s="44"/>
      <c r="AMR22" s="44"/>
      <c r="AMS22" s="44"/>
      <c r="AMT22" s="44"/>
      <c r="AMU22" s="44"/>
      <c r="AMV22" s="44"/>
      <c r="AMW22" s="44"/>
      <c r="AMX22" s="44"/>
      <c r="AMY22" s="44"/>
      <c r="AMZ22" s="44"/>
      <c r="ANA22" s="44"/>
      <c r="ANB22" s="44"/>
      <c r="ANC22" s="44"/>
      <c r="AND22" s="44"/>
      <c r="ANE22" s="44"/>
      <c r="ANF22" s="44"/>
      <c r="ANG22" s="44"/>
      <c r="ANH22" s="44"/>
      <c r="ANI22" s="44"/>
      <c r="ANJ22" s="44"/>
      <c r="ANK22" s="44"/>
      <c r="ANL22" s="44"/>
      <c r="ANM22" s="44"/>
      <c r="ANN22" s="44"/>
      <c r="ANO22" s="44"/>
      <c r="ANP22" s="44"/>
      <c r="ANQ22" s="44"/>
      <c r="ANR22" s="44"/>
      <c r="ANS22" s="44"/>
      <c r="ANT22" s="44"/>
      <c r="ANU22" s="44"/>
      <c r="ANV22" s="44"/>
      <c r="ANW22" s="44"/>
      <c r="ANX22" s="44"/>
      <c r="ANY22" s="44"/>
      <c r="ANZ22" s="44"/>
      <c r="AOA22" s="44"/>
      <c r="AOB22" s="44"/>
      <c r="AOC22" s="44"/>
      <c r="AOD22" s="44"/>
      <c r="AOE22" s="44"/>
      <c r="AOF22" s="44"/>
      <c r="AOG22" s="44"/>
      <c r="AOH22" s="44"/>
      <c r="AOI22" s="44"/>
      <c r="AOJ22" s="44"/>
      <c r="AOK22" s="44"/>
      <c r="AOL22" s="44"/>
      <c r="AOM22" s="44"/>
      <c r="AON22" s="44"/>
      <c r="AOO22" s="44"/>
      <c r="AOP22" s="44"/>
      <c r="AOQ22" s="44"/>
      <c r="AOR22" s="44"/>
      <c r="AOS22" s="44"/>
      <c r="AOT22" s="44"/>
      <c r="AOU22" s="44"/>
      <c r="AOV22" s="44"/>
      <c r="AOW22" s="44"/>
      <c r="AOX22" s="44"/>
      <c r="AOY22" s="44"/>
      <c r="AOZ22" s="44"/>
      <c r="APA22" s="44"/>
      <c r="APB22" s="44"/>
      <c r="APC22" s="44"/>
      <c r="APD22" s="44"/>
      <c r="APE22" s="44"/>
      <c r="APF22" s="44"/>
      <c r="APG22" s="44"/>
      <c r="APH22" s="44"/>
      <c r="API22" s="44"/>
      <c r="APJ22" s="44"/>
      <c r="APK22" s="44"/>
      <c r="APL22" s="44"/>
      <c r="APM22" s="44"/>
      <c r="APN22" s="44"/>
      <c r="APO22" s="44"/>
      <c r="APP22" s="44"/>
      <c r="APQ22" s="44"/>
      <c r="APR22" s="44"/>
      <c r="APS22" s="44"/>
      <c r="APT22" s="44"/>
      <c r="APU22" s="44"/>
      <c r="APV22" s="44"/>
      <c r="APW22" s="44"/>
      <c r="APX22" s="44"/>
      <c r="APY22" s="44"/>
      <c r="APZ22" s="44"/>
      <c r="AQA22" s="44"/>
      <c r="AQB22" s="44"/>
      <c r="AQC22" s="44"/>
      <c r="AQD22" s="44"/>
      <c r="AQE22" s="44"/>
      <c r="AQF22" s="44"/>
      <c r="AQG22" s="44"/>
      <c r="AQH22" s="44"/>
      <c r="AQI22" s="44"/>
      <c r="AQJ22" s="44"/>
      <c r="AQK22" s="44"/>
      <c r="AQL22" s="44"/>
      <c r="AQM22" s="44"/>
      <c r="AQN22" s="44"/>
      <c r="AQO22" s="44"/>
      <c r="AQP22" s="44"/>
      <c r="AQQ22" s="44"/>
      <c r="AQR22" s="44"/>
      <c r="AQS22" s="44"/>
      <c r="AQT22" s="44"/>
      <c r="AQU22" s="44"/>
      <c r="AQV22" s="44"/>
      <c r="AQW22" s="44"/>
      <c r="AQX22" s="44"/>
      <c r="AQY22" s="44"/>
      <c r="AQZ22" s="44"/>
      <c r="ARA22" s="44"/>
      <c r="ARB22" s="44"/>
      <c r="ARC22" s="44"/>
      <c r="ARD22" s="44"/>
      <c r="ARE22" s="44"/>
      <c r="ARF22" s="44"/>
      <c r="ARG22" s="44"/>
      <c r="ARH22" s="44"/>
      <c r="ARI22" s="44"/>
      <c r="ARJ22" s="44"/>
      <c r="ARK22" s="44"/>
      <c r="ARL22" s="44"/>
      <c r="ARM22" s="44"/>
      <c r="ARN22" s="44"/>
      <c r="ARO22" s="44"/>
      <c r="ARP22" s="44"/>
      <c r="ARQ22" s="44"/>
      <c r="ARR22" s="44"/>
      <c r="ARS22" s="44"/>
      <c r="ART22" s="44"/>
      <c r="ARU22" s="44"/>
      <c r="ARV22" s="44"/>
      <c r="ARW22" s="44"/>
      <c r="ARX22" s="44"/>
      <c r="ARY22" s="44"/>
      <c r="ARZ22" s="44"/>
      <c r="ASA22" s="44"/>
      <c r="ASB22" s="44"/>
      <c r="ASC22" s="44"/>
      <c r="ASD22" s="44"/>
      <c r="ASE22" s="44"/>
      <c r="ASF22" s="44"/>
      <c r="ASG22" s="44"/>
      <c r="ASH22" s="44"/>
      <c r="ASI22" s="44"/>
      <c r="ASJ22" s="44"/>
      <c r="ASK22" s="44"/>
      <c r="ASL22" s="44"/>
      <c r="ASM22" s="44"/>
      <c r="ASN22" s="44"/>
      <c r="ASO22" s="44"/>
      <c r="ASP22" s="44"/>
      <c r="ASQ22" s="44"/>
      <c r="ASR22" s="44"/>
      <c r="ASS22" s="44"/>
      <c r="AST22" s="44"/>
      <c r="ASU22" s="44"/>
      <c r="ASV22" s="44"/>
      <c r="ASW22" s="44"/>
      <c r="ASX22" s="44"/>
      <c r="ASY22" s="44"/>
      <c r="ASZ22" s="44"/>
      <c r="ATA22" s="44"/>
      <c r="ATB22" s="44"/>
      <c r="ATC22" s="44"/>
      <c r="ATD22" s="44"/>
      <c r="ATE22" s="44"/>
      <c r="ATF22" s="44"/>
      <c r="ATG22" s="44"/>
      <c r="ATH22" s="44"/>
      <c r="ATI22" s="44"/>
      <c r="ATJ22" s="44"/>
      <c r="ATK22" s="44"/>
      <c r="ATL22" s="44"/>
      <c r="ATM22" s="44"/>
      <c r="ATN22" s="44"/>
      <c r="ATO22" s="44"/>
      <c r="ATP22" s="44"/>
      <c r="ATQ22" s="44"/>
      <c r="ATR22" s="44"/>
      <c r="ATS22" s="44"/>
      <c r="ATT22" s="44"/>
      <c r="ATU22" s="44"/>
      <c r="ATV22" s="44"/>
      <c r="ATW22" s="44"/>
      <c r="ATX22" s="44"/>
      <c r="ATY22" s="44"/>
      <c r="ATZ22" s="44"/>
      <c r="AUA22" s="44"/>
      <c r="AUB22" s="44"/>
      <c r="AUC22" s="44"/>
      <c r="AUD22" s="44"/>
      <c r="AUE22" s="44"/>
      <c r="AUF22" s="44"/>
      <c r="AUG22" s="44"/>
      <c r="AUH22" s="44"/>
      <c r="AUI22" s="44"/>
      <c r="AUJ22" s="44"/>
      <c r="AUK22" s="44"/>
    </row>
    <row r="23" spans="1:1233" x14ac:dyDescent="0.25">
      <c r="A23" s="41" t="s">
        <v>118</v>
      </c>
      <c r="C23" s="41" t="s">
        <v>15</v>
      </c>
      <c r="D23" s="87" t="s">
        <v>81</v>
      </c>
      <c r="E23" s="86">
        <v>45086</v>
      </c>
      <c r="F23" s="50">
        <v>-0.45796532548250113</v>
      </c>
      <c r="G23" s="50">
        <v>0</v>
      </c>
      <c r="H23" s="50">
        <v>-1.0645161290322558</v>
      </c>
      <c r="I23" s="50">
        <v>-1.616031027795739</v>
      </c>
      <c r="J23" s="50">
        <v>-0.52579691094314374</v>
      </c>
      <c r="K23" s="50">
        <v>-0.16556291390729116</v>
      </c>
      <c r="L23" s="50">
        <v>0.99042588312974189</v>
      </c>
      <c r="M23" s="50">
        <v>3.0202456023896485</v>
      </c>
      <c r="N23" s="50">
        <v>3.1550979740949892</v>
      </c>
      <c r="O23" s="50">
        <v>3.6877076411960141</v>
      </c>
      <c r="P23" s="50">
        <v>2.340916584240027</v>
      </c>
      <c r="Q23" s="50">
        <v>3.3486539724228548</v>
      </c>
      <c r="R23" s="50">
        <v>2.6289845547157409</v>
      </c>
      <c r="S23" s="50">
        <v>1.8861788617886122</v>
      </c>
      <c r="T23" s="50">
        <v>2.0215194000652081</v>
      </c>
      <c r="U23" s="50">
        <v>2.5952693823915851</v>
      </c>
      <c r="V23" s="50">
        <v>3.2375289065081025</v>
      </c>
      <c r="W23" s="50">
        <v>2.8192371475953548</v>
      </c>
      <c r="X23" s="50">
        <v>1.0460934946060707</v>
      </c>
      <c r="Y23" s="50">
        <v>0.16108247422681465</v>
      </c>
      <c r="Z23" s="50">
        <v>1.6097875080489432</v>
      </c>
      <c r="AA23" s="50">
        <v>1.7942966997757104</v>
      </c>
      <c r="AB23" s="50">
        <v>3.3182989690721643</v>
      </c>
      <c r="AC23" s="50">
        <v>1.5247776365946653</v>
      </c>
      <c r="AD23" s="50">
        <v>2.8498238872878501</v>
      </c>
      <c r="AE23" s="50">
        <v>1.6916693265240923</v>
      </c>
      <c r="AF23" s="50">
        <v>2.4928092042185934</v>
      </c>
      <c r="AG23" s="50">
        <v>3.170028818443793</v>
      </c>
      <c r="AH23" s="50">
        <v>2.0480000000000054</v>
      </c>
      <c r="AI23" s="50">
        <v>3.7741935483871059</v>
      </c>
      <c r="AJ23" s="50">
        <v>3.5910708508573475</v>
      </c>
      <c r="AK23" s="50">
        <v>1.9298809906722392</v>
      </c>
      <c r="AL23" s="50">
        <v>1.6793409378960789</v>
      </c>
      <c r="AM23" s="50">
        <v>0.69247717972931166</v>
      </c>
      <c r="AN23" s="50">
        <v>0.12472715933893319</v>
      </c>
      <c r="AO23" s="50">
        <v>-3.1289111389243285E-2</v>
      </c>
      <c r="AP23" s="50">
        <v>0.62266500622665255</v>
      </c>
      <c r="AQ23" s="50">
        <v>1.7576898932831098</v>
      </c>
      <c r="AR23" s="50">
        <v>5.0826317430620493</v>
      </c>
      <c r="AS23" s="50">
        <v>7.2004965859714387</v>
      </c>
      <c r="AT23" s="50">
        <v>7.8080903104421617</v>
      </c>
      <c r="AU23" s="50">
        <v>5.4087659309915992</v>
      </c>
      <c r="AV23" s="50">
        <v>4.6221111805121673</v>
      </c>
      <c r="AW23" s="50">
        <v>5.2066898075102674</v>
      </c>
      <c r="AX23" s="50">
        <v>4.5497039576191778</v>
      </c>
      <c r="AY23" s="50">
        <v>5.0328227571116102</v>
      </c>
      <c r="AZ23" s="50">
        <v>4.8582995951417018</v>
      </c>
      <c r="BA23" s="50">
        <v>4.913928012519575</v>
      </c>
      <c r="BB23" s="50">
        <v>3.991336633663356</v>
      </c>
      <c r="BC23" s="50">
        <v>4.1949413942011127</v>
      </c>
      <c r="BD23" s="50">
        <v>-1.721068249258173</v>
      </c>
      <c r="BE23" s="50">
        <v>-3.6768963520555809</v>
      </c>
      <c r="BF23" s="50">
        <v>-3.9267015706806352</v>
      </c>
      <c r="BG23" s="50">
        <v>-3.8041875552934257</v>
      </c>
      <c r="BH23" s="50">
        <v>-1.7910447761194104</v>
      </c>
      <c r="BI23" s="50">
        <v>-1.4697060587882449</v>
      </c>
      <c r="BJ23" s="50">
        <v>-1.0432190760059412</v>
      </c>
      <c r="BK23" s="50">
        <v>-1.7261904761904701</v>
      </c>
      <c r="BL23" s="50">
        <v>-1.158301158301156</v>
      </c>
      <c r="BM23" s="50">
        <v>-5.9665871121727942E-2</v>
      </c>
      <c r="BN23" s="50">
        <v>-1.3388872359416881</v>
      </c>
      <c r="BO23" s="50">
        <v>-1.8354055654233425</v>
      </c>
      <c r="BP23" s="50">
        <v>1.5096618357487879</v>
      </c>
      <c r="BQ23" s="50">
        <v>2.0739404869251521</v>
      </c>
      <c r="BR23" s="50">
        <v>1.8770814411141368</v>
      </c>
      <c r="BS23" s="50">
        <v>2.5137952176578882</v>
      </c>
      <c r="BT23" s="50">
        <v>-0.48632218844983921</v>
      </c>
      <c r="BU23" s="50">
        <v>1.4916286149162961</v>
      </c>
      <c r="BV23" s="50">
        <v>1.4457831325301207</v>
      </c>
      <c r="BW23" s="50">
        <v>3.1798909751665549</v>
      </c>
      <c r="BX23" s="50">
        <v>2.9447115384615197</v>
      </c>
      <c r="BY23" s="50">
        <v>1.7313432835820874</v>
      </c>
      <c r="BZ23" s="50">
        <v>2.6537997587454898</v>
      </c>
      <c r="CA23" s="50">
        <v>4.4330518697225818</v>
      </c>
      <c r="CB23" s="50">
        <v>2.5282569898869678</v>
      </c>
      <c r="CC23" s="50">
        <v>3.0918727915194344</v>
      </c>
      <c r="CD23" s="50">
        <v>2.9123328380386448</v>
      </c>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c r="TM23" s="50"/>
      <c r="TN23" s="50"/>
      <c r="TO23" s="50"/>
      <c r="TP23" s="50"/>
      <c r="TQ23" s="50"/>
      <c r="TR23" s="50"/>
      <c r="TS23" s="50"/>
      <c r="TT23" s="50"/>
      <c r="TU23" s="50"/>
      <c r="TV23" s="50"/>
      <c r="TW23" s="50"/>
      <c r="TX23" s="50"/>
      <c r="TY23" s="50"/>
      <c r="TZ23" s="50"/>
      <c r="UA23" s="50"/>
      <c r="UB23" s="50"/>
      <c r="UC23" s="50"/>
      <c r="UD23" s="50"/>
      <c r="UE23" s="50"/>
      <c r="UF23" s="50"/>
      <c r="UG23" s="50"/>
      <c r="UH23" s="50"/>
      <c r="UI23" s="50"/>
      <c r="UJ23" s="50"/>
      <c r="UK23" s="50"/>
      <c r="UL23" s="50"/>
      <c r="UM23" s="50"/>
      <c r="UN23" s="50"/>
      <c r="UO23" s="50"/>
      <c r="UP23" s="50"/>
      <c r="UQ23" s="50"/>
      <c r="UR23" s="50"/>
      <c r="US23" s="50"/>
      <c r="UT23" s="50"/>
      <c r="UU23" s="50"/>
      <c r="UV23" s="50"/>
      <c r="UW23" s="50"/>
      <c r="UX23" s="50"/>
      <c r="UY23" s="50"/>
      <c r="UZ23" s="50"/>
      <c r="VA23" s="50"/>
      <c r="VB23" s="50"/>
      <c r="VC23" s="50"/>
      <c r="VD23" s="50"/>
      <c r="VE23" s="50"/>
      <c r="VF23" s="50"/>
      <c r="VG23" s="50"/>
      <c r="VH23" s="50"/>
      <c r="VI23" s="50"/>
      <c r="VJ23" s="50"/>
      <c r="VK23" s="50"/>
      <c r="VL23" s="50"/>
      <c r="VM23" s="50"/>
      <c r="VN23" s="50"/>
      <c r="VO23" s="50"/>
      <c r="VP23" s="50"/>
      <c r="VQ23" s="50"/>
      <c r="VR23" s="50"/>
      <c r="VS23" s="50"/>
      <c r="VT23" s="50"/>
      <c r="VU23" s="50"/>
      <c r="VV23" s="50"/>
      <c r="VW23" s="50"/>
      <c r="VX23" s="50"/>
      <c r="VY23" s="50"/>
      <c r="VZ23" s="50"/>
      <c r="WA23" s="50"/>
      <c r="WB23" s="50"/>
      <c r="WC23" s="50"/>
      <c r="WD23" s="50"/>
      <c r="WE23" s="50"/>
      <c r="WF23" s="50"/>
      <c r="WG23" s="50"/>
      <c r="WH23" s="50"/>
      <c r="WI23" s="50"/>
      <c r="WJ23" s="50"/>
      <c r="WK23" s="50"/>
      <c r="WL23" s="50"/>
      <c r="WM23" s="50"/>
      <c r="WN23" s="50"/>
      <c r="WO23" s="50"/>
      <c r="WP23" s="50"/>
      <c r="WQ23" s="50"/>
      <c r="WR23" s="50"/>
      <c r="WS23" s="50"/>
      <c r="WT23" s="50"/>
      <c r="WU23" s="50"/>
      <c r="WV23" s="50"/>
      <c r="WW23" s="50"/>
      <c r="WX23" s="50"/>
      <c r="WY23" s="50"/>
      <c r="WZ23" s="50"/>
      <c r="XA23" s="50"/>
      <c r="XB23" s="50"/>
      <c r="XC23" s="50"/>
      <c r="XD23" s="50"/>
      <c r="XE23" s="50"/>
      <c r="XF23" s="50"/>
      <c r="XG23" s="50"/>
      <c r="XH23" s="50"/>
      <c r="XI23" s="50"/>
      <c r="XJ23" s="50"/>
      <c r="XK23" s="50"/>
      <c r="XL23" s="50"/>
      <c r="XM23" s="50"/>
      <c r="XN23" s="50"/>
      <c r="XO23" s="50"/>
      <c r="XP23" s="50"/>
      <c r="XQ23" s="50"/>
      <c r="XR23" s="50"/>
      <c r="XS23" s="50"/>
      <c r="XT23" s="50"/>
      <c r="XU23" s="50"/>
      <c r="XV23" s="50"/>
      <c r="XW23" s="50"/>
      <c r="XX23" s="50"/>
      <c r="XY23" s="50"/>
      <c r="XZ23" s="50"/>
      <c r="YA23" s="50"/>
      <c r="YB23" s="50"/>
      <c r="YC23" s="50"/>
      <c r="YD23" s="50"/>
      <c r="YE23" s="50"/>
      <c r="YF23" s="50"/>
      <c r="YG23" s="50"/>
      <c r="YH23" s="50"/>
      <c r="YI23" s="50"/>
      <c r="YJ23" s="50"/>
      <c r="YK23" s="50"/>
      <c r="YL23" s="50"/>
      <c r="YM23" s="50"/>
      <c r="YN23" s="50"/>
      <c r="YO23" s="50"/>
      <c r="YP23" s="50"/>
      <c r="YQ23" s="50"/>
      <c r="YR23" s="50"/>
      <c r="YS23" s="50"/>
      <c r="YT23" s="50"/>
      <c r="YU23" s="50"/>
      <c r="YV23" s="50"/>
      <c r="YW23" s="50"/>
      <c r="YX23" s="50"/>
      <c r="YY23" s="50"/>
      <c r="YZ23" s="50"/>
      <c r="ZA23" s="50"/>
      <c r="ZB23" s="50"/>
      <c r="ZC23" s="50"/>
      <c r="ZD23" s="50"/>
      <c r="ZE23" s="50"/>
      <c r="ZF23" s="50"/>
      <c r="ZG23" s="50"/>
      <c r="ZH23" s="50"/>
      <c r="ZI23" s="50"/>
      <c r="ZJ23" s="50"/>
      <c r="ZK23" s="50"/>
      <c r="ZL23" s="50"/>
      <c r="ZM23" s="50"/>
      <c r="ZN23" s="50"/>
      <c r="ZO23" s="50"/>
      <c r="ZP23" s="50"/>
      <c r="ZQ23" s="50"/>
      <c r="ZR23" s="50"/>
      <c r="ZS23" s="50"/>
      <c r="ZT23" s="50"/>
      <c r="ZU23" s="50"/>
      <c r="ZV23" s="50"/>
      <c r="ZW23" s="50"/>
      <c r="ZX23" s="50"/>
      <c r="ZY23" s="50"/>
      <c r="ZZ23" s="50"/>
      <c r="AAA23" s="50"/>
      <c r="AAB23" s="50"/>
      <c r="AAC23" s="50"/>
      <c r="AAD23" s="50"/>
      <c r="AAE23" s="50"/>
      <c r="AAF23" s="50"/>
      <c r="AAG23" s="50"/>
      <c r="AAH23" s="50"/>
      <c r="AAI23" s="50"/>
      <c r="AAJ23" s="50"/>
      <c r="AAK23" s="50"/>
      <c r="AAL23" s="50"/>
      <c r="AAM23" s="50"/>
      <c r="AAN23" s="50"/>
      <c r="AAO23" s="50"/>
      <c r="AAP23" s="50"/>
      <c r="AAQ23" s="50"/>
      <c r="AAR23" s="50"/>
      <c r="AAS23" s="50"/>
      <c r="AAT23" s="50"/>
      <c r="AAU23" s="50"/>
      <c r="AAV23" s="50"/>
      <c r="AAW23" s="50"/>
      <c r="AAX23" s="50"/>
      <c r="AAY23" s="50"/>
      <c r="AAZ23" s="50"/>
      <c r="ABA23" s="50"/>
      <c r="ABB23" s="50"/>
      <c r="ABC23" s="50"/>
      <c r="ABD23" s="50"/>
      <c r="ABE23" s="50"/>
      <c r="ABF23" s="50"/>
      <c r="ABG23" s="50"/>
      <c r="ABH23" s="50"/>
      <c r="ABI23" s="50"/>
      <c r="ABJ23" s="50"/>
      <c r="ABK23" s="50"/>
      <c r="ABL23" s="50"/>
      <c r="ABM23" s="50"/>
      <c r="ABN23" s="50"/>
      <c r="ABO23" s="50"/>
      <c r="ABP23" s="50"/>
      <c r="ABQ23" s="50"/>
      <c r="ABR23" s="50"/>
      <c r="ABS23" s="50"/>
      <c r="ABT23" s="50"/>
      <c r="ABU23" s="50"/>
      <c r="ABV23" s="50"/>
      <c r="ABW23" s="50"/>
      <c r="ABX23" s="50"/>
      <c r="ABY23" s="50"/>
      <c r="ABZ23" s="50"/>
      <c r="ACA23" s="50"/>
      <c r="ACB23" s="50"/>
      <c r="ACC23" s="50"/>
      <c r="ACD23" s="50"/>
      <c r="ACE23" s="50"/>
      <c r="ACF23" s="50"/>
      <c r="ACG23" s="50"/>
      <c r="ACH23" s="50"/>
      <c r="ACI23" s="50"/>
      <c r="ACJ23" s="50"/>
      <c r="ACK23" s="50"/>
      <c r="ACL23" s="50"/>
      <c r="ACM23" s="50"/>
      <c r="ACN23" s="50"/>
      <c r="ACO23" s="50"/>
      <c r="ACP23" s="50"/>
      <c r="ACQ23" s="50"/>
      <c r="ACR23" s="50"/>
      <c r="ACS23" s="50"/>
      <c r="ACT23" s="50"/>
      <c r="ACU23" s="50"/>
      <c r="ACV23" s="50"/>
      <c r="ACW23" s="50"/>
      <c r="ACX23" s="50"/>
      <c r="ACY23" s="50"/>
      <c r="ACZ23" s="50"/>
      <c r="ADA23" s="50"/>
      <c r="ADB23" s="50"/>
      <c r="ADC23" s="50"/>
      <c r="ADD23" s="50"/>
      <c r="ADE23" s="50"/>
      <c r="ADF23" s="50"/>
      <c r="ADG23" s="50"/>
      <c r="ADH23" s="50"/>
      <c r="ADI23" s="50"/>
      <c r="ADJ23" s="50"/>
      <c r="ADK23" s="50"/>
      <c r="ADL23" s="50"/>
      <c r="ADM23" s="50"/>
      <c r="ADN23" s="50"/>
      <c r="ADO23" s="50"/>
      <c r="ADP23" s="50"/>
      <c r="ADQ23" s="50"/>
      <c r="ADR23" s="50"/>
      <c r="ADS23" s="50"/>
      <c r="ADT23" s="50"/>
      <c r="ADU23" s="50"/>
      <c r="ADV23" s="50"/>
      <c r="ADW23" s="50"/>
      <c r="ADX23" s="50"/>
      <c r="ADY23" s="50"/>
      <c r="ADZ23" s="50"/>
      <c r="AEA23" s="50"/>
      <c r="AEB23" s="50"/>
      <c r="AEC23" s="50"/>
      <c r="AED23" s="50"/>
      <c r="AEE23" s="50"/>
      <c r="AEF23" s="50"/>
      <c r="AEG23" s="50"/>
      <c r="AEH23" s="50"/>
      <c r="AEI23" s="50"/>
      <c r="AEJ23" s="50"/>
      <c r="AEK23" s="50"/>
      <c r="AEL23" s="50"/>
      <c r="AEM23" s="50"/>
      <c r="AEN23" s="50"/>
      <c r="AEO23" s="50"/>
      <c r="AEP23" s="50"/>
      <c r="AEQ23" s="50"/>
      <c r="AER23" s="50"/>
      <c r="AES23" s="50"/>
      <c r="AET23" s="50"/>
      <c r="AEU23" s="50"/>
      <c r="AEV23" s="50"/>
      <c r="AEW23" s="50"/>
      <c r="AEX23" s="50"/>
      <c r="AEY23" s="50"/>
      <c r="AEZ23" s="50"/>
      <c r="AFA23" s="50"/>
      <c r="AFB23" s="50"/>
      <c r="AFC23" s="50"/>
      <c r="AFD23" s="50"/>
      <c r="AFE23" s="50"/>
      <c r="AFF23" s="50"/>
      <c r="AFG23" s="50"/>
      <c r="AFH23" s="50"/>
      <c r="AFI23" s="50"/>
      <c r="AFJ23" s="50"/>
      <c r="AFK23" s="50"/>
      <c r="AFL23" s="50"/>
      <c r="AFM23" s="50"/>
      <c r="AFN23" s="50"/>
      <c r="AFO23" s="50"/>
      <c r="AFP23" s="50"/>
      <c r="AFQ23" s="50"/>
      <c r="AFR23" s="50"/>
      <c r="AFS23" s="50"/>
      <c r="AFT23" s="50"/>
      <c r="AFU23" s="50"/>
      <c r="AFV23" s="50"/>
      <c r="AFW23" s="50"/>
      <c r="AFX23" s="50"/>
      <c r="AFY23" s="50"/>
      <c r="AFZ23" s="50"/>
      <c r="AGA23" s="50"/>
      <c r="AGB23" s="50"/>
      <c r="AGC23" s="50"/>
      <c r="AGD23" s="50"/>
      <c r="AGE23" s="50"/>
      <c r="AGF23" s="50"/>
      <c r="AGG23" s="50"/>
      <c r="AGH23" s="50"/>
      <c r="AGI23" s="50"/>
      <c r="AGJ23" s="50"/>
      <c r="AGK23" s="50"/>
      <c r="AGL23" s="50"/>
      <c r="AGM23" s="50"/>
      <c r="AGN23" s="50"/>
      <c r="AGO23" s="50"/>
      <c r="AGP23" s="50"/>
      <c r="AGQ23" s="50"/>
      <c r="AGR23" s="50"/>
      <c r="AGS23" s="50"/>
      <c r="AGT23" s="50"/>
      <c r="AGU23" s="50"/>
      <c r="AGV23" s="50"/>
      <c r="AGW23" s="50"/>
      <c r="AGX23" s="50"/>
      <c r="AGY23" s="50"/>
      <c r="AGZ23" s="50"/>
      <c r="AHA23" s="50"/>
      <c r="AHB23" s="50"/>
      <c r="AHC23" s="50"/>
      <c r="AHD23" s="50"/>
      <c r="AHE23" s="50"/>
      <c r="AHF23" s="50"/>
      <c r="AHG23" s="50"/>
      <c r="AHH23" s="50"/>
      <c r="AHI23" s="50"/>
      <c r="AHJ23" s="50"/>
      <c r="AHK23" s="50"/>
      <c r="AHL23" s="50"/>
      <c r="AHM23" s="50"/>
      <c r="AHN23" s="50"/>
      <c r="AHO23" s="50"/>
      <c r="AHP23" s="50"/>
      <c r="AHQ23" s="50"/>
      <c r="AHR23" s="50"/>
      <c r="AHS23" s="50"/>
      <c r="AHT23" s="50"/>
      <c r="AHU23" s="50"/>
      <c r="AHV23" s="50"/>
      <c r="AHW23" s="50"/>
      <c r="AHX23" s="50"/>
      <c r="AHY23" s="50"/>
      <c r="AHZ23" s="50"/>
      <c r="AIA23" s="50"/>
      <c r="AIB23" s="50"/>
      <c r="AIC23" s="50"/>
      <c r="AID23" s="50"/>
      <c r="AIE23" s="50"/>
      <c r="AIF23" s="50"/>
      <c r="AIG23" s="50"/>
      <c r="AIH23" s="50"/>
      <c r="AII23" s="50"/>
      <c r="AIJ23" s="50"/>
      <c r="AIK23" s="50"/>
      <c r="AIL23" s="50"/>
      <c r="AIM23" s="50"/>
      <c r="AIN23" s="50"/>
      <c r="AIO23" s="50"/>
      <c r="AIP23" s="50"/>
      <c r="AIQ23" s="50"/>
      <c r="AIR23" s="50"/>
      <c r="AIS23" s="50"/>
      <c r="AIT23" s="50"/>
      <c r="AIU23" s="50"/>
      <c r="AIV23" s="50"/>
      <c r="AIW23" s="50"/>
      <c r="AIX23" s="50"/>
      <c r="AIY23" s="50"/>
      <c r="AIZ23" s="50"/>
      <c r="AJA23" s="50"/>
      <c r="AJB23" s="50"/>
      <c r="AJC23" s="50"/>
      <c r="AJD23" s="50"/>
      <c r="AJE23" s="50"/>
      <c r="AJF23" s="50"/>
      <c r="AJG23" s="50"/>
      <c r="AJH23" s="50"/>
      <c r="AJI23" s="50"/>
      <c r="AJJ23" s="50"/>
      <c r="AJK23" s="50"/>
      <c r="AJL23" s="50"/>
      <c r="AJM23" s="50"/>
      <c r="AJN23" s="50"/>
      <c r="AJO23" s="50"/>
      <c r="AJP23" s="50"/>
      <c r="AJQ23" s="50"/>
      <c r="AJR23" s="50"/>
      <c r="AJS23" s="50"/>
      <c r="AJT23" s="50"/>
      <c r="AJU23" s="50"/>
      <c r="AJV23" s="50"/>
      <c r="AJW23" s="50"/>
      <c r="AJX23" s="50"/>
      <c r="AJY23" s="50"/>
      <c r="AJZ23" s="50"/>
      <c r="AKA23" s="50"/>
      <c r="AKB23" s="50"/>
      <c r="AKC23" s="50"/>
      <c r="AKD23" s="50"/>
      <c r="AKE23" s="50"/>
      <c r="AKF23" s="50"/>
      <c r="AKG23" s="50"/>
      <c r="AKH23" s="50"/>
      <c r="AKI23" s="50"/>
      <c r="AKJ23" s="50"/>
      <c r="AKK23" s="50"/>
      <c r="AKL23" s="50"/>
      <c r="AKM23" s="50"/>
      <c r="AKN23" s="50"/>
      <c r="AKO23" s="50"/>
      <c r="AKP23" s="50"/>
      <c r="AKQ23" s="50"/>
      <c r="AKR23" s="50"/>
      <c r="AKS23" s="50"/>
      <c r="AKT23" s="50"/>
      <c r="AKU23" s="50"/>
      <c r="AKV23" s="50"/>
      <c r="AKW23" s="50"/>
      <c r="AKX23" s="50"/>
      <c r="AKY23" s="50"/>
      <c r="AKZ23" s="50"/>
      <c r="ALA23" s="50"/>
      <c r="ALB23" s="50"/>
      <c r="ALC23" s="50"/>
      <c r="ALD23" s="50"/>
      <c r="ALE23" s="50"/>
      <c r="ALF23" s="50"/>
      <c r="ALG23" s="50"/>
      <c r="ALH23" s="50"/>
      <c r="ALI23" s="50"/>
      <c r="ALJ23" s="50"/>
      <c r="ALK23" s="50"/>
      <c r="ALL23" s="50"/>
      <c r="ALM23" s="50"/>
      <c r="ALN23" s="50"/>
      <c r="ALO23" s="50"/>
      <c r="ALP23" s="50"/>
      <c r="ALQ23" s="50"/>
      <c r="ALR23" s="50"/>
      <c r="ALS23" s="50"/>
      <c r="ALT23" s="50"/>
      <c r="ALU23" s="50"/>
      <c r="ALV23" s="50"/>
      <c r="ALW23" s="50"/>
      <c r="ALX23" s="50"/>
      <c r="ALY23" s="50"/>
      <c r="ALZ23" s="50"/>
      <c r="AMA23" s="50"/>
      <c r="AMB23" s="50"/>
      <c r="AMC23" s="50"/>
      <c r="AMD23" s="50"/>
      <c r="AME23" s="50"/>
      <c r="AMF23" s="50"/>
      <c r="AMG23" s="50"/>
      <c r="AMH23" s="50"/>
      <c r="AMI23" s="50"/>
      <c r="AMJ23" s="50"/>
      <c r="AMK23" s="50"/>
      <c r="AML23" s="50"/>
      <c r="AMM23" s="50"/>
      <c r="AMN23" s="50"/>
      <c r="AMO23" s="50"/>
      <c r="AMP23" s="50"/>
      <c r="AMQ23" s="50"/>
      <c r="AMR23" s="50"/>
      <c r="AMS23" s="50"/>
      <c r="AMT23" s="50"/>
      <c r="AMU23" s="50"/>
      <c r="AMV23" s="50"/>
      <c r="AMW23" s="50"/>
      <c r="AMX23" s="50"/>
      <c r="AMY23" s="50"/>
      <c r="AMZ23" s="50"/>
      <c r="ANA23" s="50"/>
      <c r="ANB23" s="50"/>
      <c r="ANC23" s="50"/>
      <c r="AND23" s="50"/>
      <c r="ANE23" s="50"/>
      <c r="ANF23" s="50"/>
      <c r="ANG23" s="50"/>
      <c r="ANH23" s="50"/>
      <c r="ANI23" s="50"/>
      <c r="ANJ23" s="50"/>
      <c r="ANK23" s="50"/>
      <c r="ANL23" s="50"/>
      <c r="ANM23" s="50"/>
      <c r="ANN23" s="50"/>
      <c r="ANO23" s="50"/>
      <c r="ANP23" s="50"/>
      <c r="ANQ23" s="50"/>
      <c r="ANR23" s="50"/>
      <c r="ANS23" s="50"/>
      <c r="ANT23" s="50"/>
      <c r="ANU23" s="50"/>
      <c r="ANV23" s="50"/>
      <c r="ANW23" s="50"/>
      <c r="ANX23" s="50"/>
      <c r="ANY23" s="50"/>
      <c r="ANZ23" s="50"/>
      <c r="AOA23" s="50"/>
      <c r="AOB23" s="50"/>
      <c r="AOC23" s="50"/>
      <c r="AOD23" s="50"/>
      <c r="AOE23" s="50"/>
      <c r="AOF23" s="50"/>
      <c r="AOG23" s="50"/>
      <c r="AOH23" s="50"/>
      <c r="AOI23" s="50"/>
      <c r="AOJ23" s="50"/>
      <c r="AOK23" s="50"/>
      <c r="AOL23" s="50"/>
      <c r="AOM23" s="50"/>
      <c r="AON23" s="50"/>
      <c r="AOO23" s="50"/>
      <c r="AOP23" s="50"/>
      <c r="AOQ23" s="50"/>
      <c r="AOR23" s="50"/>
      <c r="AOS23" s="50"/>
      <c r="AOT23" s="50"/>
      <c r="AOU23" s="50"/>
      <c r="AOV23" s="50"/>
      <c r="AOW23" s="50"/>
      <c r="AOX23" s="50"/>
      <c r="AOY23" s="50"/>
      <c r="AOZ23" s="50"/>
      <c r="APA23" s="50"/>
      <c r="APB23" s="50"/>
      <c r="APC23" s="50"/>
      <c r="APD23" s="50"/>
      <c r="APE23" s="50"/>
      <c r="APF23" s="50"/>
      <c r="APG23" s="50"/>
      <c r="APH23" s="50"/>
      <c r="API23" s="50"/>
      <c r="APJ23" s="50"/>
      <c r="APK23" s="50"/>
      <c r="APL23" s="50"/>
      <c r="APM23" s="50"/>
      <c r="APN23" s="50"/>
      <c r="APO23" s="50"/>
      <c r="APP23" s="50"/>
      <c r="APQ23" s="50"/>
      <c r="APR23" s="50"/>
      <c r="APS23" s="50"/>
      <c r="APT23" s="50"/>
      <c r="APU23" s="50"/>
      <c r="APV23" s="50"/>
      <c r="APW23" s="50"/>
      <c r="APX23" s="50"/>
      <c r="APY23" s="50"/>
      <c r="APZ23" s="50"/>
      <c r="AQA23" s="50"/>
      <c r="AQB23" s="50"/>
      <c r="AQC23" s="50"/>
      <c r="AQD23" s="50"/>
      <c r="AQE23" s="50"/>
      <c r="AQF23" s="50"/>
      <c r="AQG23" s="50"/>
      <c r="AQH23" s="50"/>
      <c r="AQI23" s="50"/>
      <c r="AQJ23" s="50"/>
      <c r="AQK23" s="50"/>
      <c r="AQL23" s="50"/>
      <c r="AQM23" s="50"/>
      <c r="AQN23" s="50"/>
      <c r="AQO23" s="50"/>
      <c r="AQP23" s="50"/>
      <c r="AQQ23" s="50"/>
      <c r="AQR23" s="50"/>
      <c r="AQS23" s="50"/>
      <c r="AQT23" s="50"/>
      <c r="AQU23" s="50"/>
      <c r="AQV23" s="50"/>
      <c r="AQW23" s="50"/>
      <c r="AQX23" s="50"/>
      <c r="AQY23" s="50"/>
      <c r="AQZ23" s="50"/>
      <c r="ARA23" s="50"/>
      <c r="ARB23" s="50"/>
      <c r="ARC23" s="50"/>
      <c r="ARD23" s="50"/>
      <c r="ARE23" s="50"/>
      <c r="ARF23" s="50"/>
      <c r="ARG23" s="50"/>
      <c r="ARH23" s="50"/>
      <c r="ARI23" s="50"/>
      <c r="ARJ23" s="50"/>
      <c r="ARK23" s="50"/>
      <c r="ARL23" s="50"/>
      <c r="ARM23" s="50"/>
      <c r="ARN23" s="50"/>
      <c r="ARO23" s="50"/>
      <c r="ARP23" s="50"/>
      <c r="ARQ23" s="50"/>
      <c r="ARR23" s="50"/>
      <c r="ARS23" s="50"/>
      <c r="ART23" s="50"/>
      <c r="ARU23" s="50"/>
      <c r="ARV23" s="50"/>
      <c r="ARW23" s="50"/>
      <c r="ARX23" s="50"/>
      <c r="ARY23" s="50"/>
      <c r="ARZ23" s="50"/>
      <c r="ASA23" s="50"/>
      <c r="ASB23" s="50"/>
      <c r="ASC23" s="50"/>
      <c r="ASD23" s="50"/>
      <c r="ASE23" s="50"/>
      <c r="ASF23" s="50"/>
      <c r="ASG23" s="50"/>
      <c r="ASH23" s="50"/>
      <c r="ASI23" s="50"/>
      <c r="ASJ23" s="50"/>
      <c r="ASK23" s="50"/>
      <c r="ASL23" s="50"/>
      <c r="ASM23" s="50"/>
      <c r="ASN23" s="50"/>
      <c r="ASO23" s="50"/>
      <c r="ASP23" s="50"/>
      <c r="ASQ23" s="50"/>
      <c r="ASR23" s="50"/>
      <c r="ASS23" s="50"/>
      <c r="AST23" s="50"/>
      <c r="ASU23" s="50"/>
      <c r="ASV23" s="50"/>
      <c r="ASW23" s="50"/>
      <c r="ASX23" s="50"/>
      <c r="ASY23" s="50"/>
      <c r="ASZ23" s="50"/>
      <c r="ATA23" s="50"/>
      <c r="ATB23" s="50"/>
      <c r="ATC23" s="50"/>
      <c r="ATD23" s="50"/>
      <c r="ATE23" s="50"/>
      <c r="ATF23" s="50"/>
      <c r="ATG23" s="50"/>
      <c r="ATH23" s="50"/>
      <c r="ATI23" s="50"/>
      <c r="ATJ23" s="50"/>
      <c r="ATK23" s="50"/>
      <c r="ATL23" s="50"/>
      <c r="ATM23" s="50"/>
      <c r="ATN23" s="50"/>
      <c r="ATO23" s="50"/>
      <c r="ATP23" s="50"/>
      <c r="ATQ23" s="50"/>
      <c r="ATR23" s="50"/>
      <c r="ATS23" s="50"/>
      <c r="ATT23" s="50"/>
      <c r="ATU23" s="50"/>
      <c r="ATV23" s="50"/>
      <c r="ATW23" s="50"/>
      <c r="ATX23" s="50"/>
      <c r="ATY23" s="50"/>
      <c r="ATZ23" s="50"/>
      <c r="AUA23" s="50"/>
      <c r="AUB23" s="50"/>
      <c r="AUC23" s="50"/>
      <c r="AUD23" s="50"/>
      <c r="AUE23" s="50"/>
      <c r="AUF23" s="50"/>
      <c r="AUG23" s="50"/>
      <c r="AUH23" s="50"/>
      <c r="AUI23" s="50"/>
      <c r="AUJ23" s="50"/>
      <c r="AUK23" s="50"/>
    </row>
    <row r="24" spans="1:1233" x14ac:dyDescent="0.25">
      <c r="A24" s="41" t="s">
        <v>119</v>
      </c>
      <c r="C24" s="41" t="s">
        <v>15</v>
      </c>
      <c r="D24" s="87" t="s">
        <v>81</v>
      </c>
      <c r="E24" s="86">
        <v>45106</v>
      </c>
      <c r="F24" s="44">
        <v>0.18109474700256367</v>
      </c>
      <c r="G24" s="44">
        <v>-1.1562091917591277</v>
      </c>
      <c r="H24" s="44">
        <v>-0.88815412204812372</v>
      </c>
      <c r="I24" s="44">
        <v>0.37313536655556589</v>
      </c>
      <c r="J24" s="44">
        <v>0.56565200486637934</v>
      </c>
      <c r="K24" s="44">
        <v>0.96207085414652393</v>
      </c>
      <c r="L24" s="44">
        <v>-0.69040168385939849</v>
      </c>
      <c r="M24" s="44">
        <v>-0.72819127280800977</v>
      </c>
      <c r="N24" s="44">
        <v>3.6071013134723717</v>
      </c>
      <c r="O24" s="44">
        <v>2.6121115375658865</v>
      </c>
      <c r="P24" s="44">
        <v>0.57078656967592956</v>
      </c>
      <c r="Q24" s="44">
        <v>1.7349595921452243</v>
      </c>
      <c r="R24" s="44">
        <v>1.8902791673289565</v>
      </c>
      <c r="S24" s="44">
        <v>3.7107426100343011</v>
      </c>
      <c r="T24" s="44">
        <v>3.085646093420813</v>
      </c>
      <c r="U24" s="44">
        <v>2.1366099613552514</v>
      </c>
      <c r="V24" s="44">
        <v>1.0660123219675244</v>
      </c>
      <c r="W24" s="44">
        <v>1.1659967620489375</v>
      </c>
      <c r="X24" s="44">
        <v>2.1381272697430509</v>
      </c>
      <c r="Y24" s="44">
        <v>1.9871561856294573</v>
      </c>
      <c r="Z24" s="44">
        <v>-1.4007429157069873</v>
      </c>
      <c r="AA24" s="44">
        <v>0.75167309816153161</v>
      </c>
      <c r="AB24" s="44">
        <v>1.2520588444771663</v>
      </c>
      <c r="AC24" s="44">
        <v>-0.65493172561049695</v>
      </c>
      <c r="AD24" s="44">
        <v>-0.399409843334253</v>
      </c>
      <c r="AE24" s="44">
        <v>-1.3477259753728377</v>
      </c>
      <c r="AF24" s="44">
        <v>1.1838163730933715</v>
      </c>
      <c r="AG24" s="44">
        <v>-3.6829765636936518E-2</v>
      </c>
      <c r="AH24" s="44">
        <v>3.4230746083701913</v>
      </c>
      <c r="AI24" s="44">
        <v>2.7378681034615271</v>
      </c>
      <c r="AJ24" s="44">
        <v>2.8332867666799988</v>
      </c>
      <c r="AK24" s="44">
        <v>1.6468502389851869</v>
      </c>
      <c r="AL24" s="44">
        <v>4.0150425837849779</v>
      </c>
      <c r="AM24" s="44">
        <v>5.2060475909427195</v>
      </c>
      <c r="AN24" s="44">
        <v>3.3784903927371879</v>
      </c>
      <c r="AO24" s="44">
        <v>3.3719800622826535</v>
      </c>
      <c r="AP24" s="44">
        <v>3.9307115846972884</v>
      </c>
      <c r="AQ24" s="44">
        <v>3.6227898126421687</v>
      </c>
      <c r="AR24" s="44">
        <v>1.9730923979189186</v>
      </c>
      <c r="AS24" s="44">
        <v>8.7043320920811027</v>
      </c>
      <c r="AT24" s="44">
        <v>9.2529113424875131</v>
      </c>
      <c r="AU24" s="44">
        <v>5.8539962514866817</v>
      </c>
      <c r="AV24" s="44">
        <v>3.8977353203865084</v>
      </c>
      <c r="AW24" s="44">
        <v>4.9530352881172801</v>
      </c>
      <c r="AX24" s="44">
        <v>2.969587979788435</v>
      </c>
      <c r="AY24" s="44">
        <v>-0.58095152733863564</v>
      </c>
      <c r="AZ24" s="44">
        <v>2.4787748653869013</v>
      </c>
      <c r="BA24" s="44">
        <v>2.2847835960733587</v>
      </c>
      <c r="BB24" s="44">
        <v>5.645093925925937</v>
      </c>
      <c r="BC24" s="44">
        <v>5.3561490849593163</v>
      </c>
      <c r="BD24" s="44">
        <v>3.1745754877421373</v>
      </c>
      <c r="BE24" s="44">
        <v>-2.5292561212725273</v>
      </c>
      <c r="BF24" s="44">
        <v>-3.3309049453225326</v>
      </c>
      <c r="BG24" s="44">
        <v>-0.55349819912410281</v>
      </c>
      <c r="BH24" s="44">
        <v>0.98880972537200851</v>
      </c>
      <c r="BI24" s="44">
        <v>1.0877522370835058</v>
      </c>
      <c r="BJ24" s="44">
        <v>0.70816315305297639</v>
      </c>
      <c r="BK24" s="44">
        <v>2.6420530081899374</v>
      </c>
      <c r="BL24" s="44">
        <v>2.2563978712576871</v>
      </c>
      <c r="BM24" s="44">
        <v>2.3859286008063751</v>
      </c>
      <c r="BN24" s="44">
        <v>0.73898634172469002</v>
      </c>
      <c r="BO24" s="44">
        <v>0.26209394042115974</v>
      </c>
      <c r="BP24" s="44">
        <v>2.8638811168121947</v>
      </c>
      <c r="BQ24" s="44">
        <v>2.3206685034638408</v>
      </c>
      <c r="BR24" s="44">
        <v>1.7438563190352419</v>
      </c>
      <c r="BS24" s="44">
        <v>1.9603503604899597</v>
      </c>
      <c r="BT24" s="44">
        <v>0.9867130093341725</v>
      </c>
      <c r="BU24" s="44">
        <v>2.872867926457312</v>
      </c>
      <c r="BV24" s="44">
        <v>2.9405941542212766</v>
      </c>
      <c r="BW24" s="44">
        <v>2.7432962026294083</v>
      </c>
      <c r="BX24" s="44">
        <v>2.4019041371915462</v>
      </c>
      <c r="BY24" s="44">
        <v>2.2999947532521992</v>
      </c>
      <c r="BZ24" s="44">
        <v>1.9285037503466551</v>
      </c>
      <c r="CA24" s="44">
        <v>1.5724470715354322</v>
      </c>
      <c r="CB24" s="44">
        <v>1.7082807463389305</v>
      </c>
      <c r="CC24" s="44">
        <v>3.421430021060945</v>
      </c>
      <c r="CD24" s="44" t="e">
        <v>#N/A</v>
      </c>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c r="OW24" s="44"/>
      <c r="OX24" s="44"/>
      <c r="OY24" s="44"/>
      <c r="OZ24" s="44"/>
      <c r="PA24" s="44"/>
      <c r="PB24" s="44"/>
      <c r="PC24" s="44"/>
      <c r="PD24" s="44"/>
      <c r="PE24" s="44"/>
      <c r="PF24" s="44"/>
      <c r="PG24" s="44"/>
      <c r="PH24" s="44"/>
      <c r="PI24" s="44"/>
      <c r="PJ24" s="44"/>
      <c r="PK24" s="44"/>
      <c r="PL24" s="44"/>
      <c r="PM24" s="44"/>
      <c r="PN24" s="44"/>
      <c r="PO24" s="44"/>
      <c r="PP24" s="44"/>
      <c r="PQ24" s="44"/>
      <c r="PR24" s="44"/>
      <c r="PS24" s="44"/>
      <c r="PT24" s="44"/>
      <c r="PU24" s="44"/>
      <c r="PV24" s="44"/>
      <c r="PW24" s="44"/>
      <c r="PX24" s="44"/>
      <c r="PY24" s="44"/>
      <c r="PZ24" s="44"/>
      <c r="QA24" s="44"/>
      <c r="QB24" s="44"/>
      <c r="QC24" s="44"/>
      <c r="QD24" s="44"/>
      <c r="QE24" s="44"/>
      <c r="QF24" s="44"/>
      <c r="QG24" s="44"/>
      <c r="QH24" s="44"/>
      <c r="QI24" s="44"/>
      <c r="QJ24" s="44"/>
      <c r="QK24" s="44"/>
      <c r="QL24" s="44"/>
      <c r="QM24" s="44"/>
      <c r="QN24" s="44"/>
      <c r="QO24" s="44"/>
      <c r="QP24" s="44"/>
      <c r="QQ24" s="44"/>
      <c r="QR24" s="44"/>
      <c r="QS24" s="44"/>
      <c r="QT24" s="44"/>
      <c r="QU24" s="44"/>
      <c r="QV24" s="44"/>
      <c r="QW24" s="44"/>
      <c r="QX24" s="44"/>
      <c r="QY24" s="44"/>
      <c r="QZ24" s="44"/>
      <c r="RA24" s="44"/>
      <c r="RB24" s="44"/>
      <c r="RC24" s="44"/>
      <c r="RD24" s="44"/>
      <c r="RE24" s="44"/>
      <c r="RF24" s="44"/>
      <c r="RG24" s="44"/>
      <c r="RH24" s="44"/>
      <c r="RI24" s="44"/>
      <c r="RJ24" s="44"/>
      <c r="RK24" s="44"/>
      <c r="RL24" s="44"/>
      <c r="RM24" s="44"/>
      <c r="RN24" s="44"/>
      <c r="RO24" s="44"/>
      <c r="RP24" s="44"/>
      <c r="RQ24" s="44"/>
      <c r="RR24" s="44"/>
      <c r="RS24" s="44"/>
      <c r="RT24" s="44"/>
      <c r="RU24" s="44"/>
      <c r="RV24" s="44"/>
      <c r="RW24" s="44"/>
      <c r="RX24" s="44"/>
      <c r="RY24" s="44"/>
      <c r="RZ24" s="44"/>
      <c r="SA24" s="44"/>
      <c r="SB24" s="44"/>
      <c r="SC24" s="44"/>
      <c r="SD24" s="44"/>
      <c r="SE24" s="44"/>
      <c r="SF24" s="44"/>
      <c r="SG24" s="44"/>
      <c r="SH24" s="44"/>
      <c r="SI24" s="44"/>
      <c r="SJ24" s="44"/>
      <c r="SK24" s="44"/>
      <c r="SL24" s="44"/>
      <c r="SM24" s="44"/>
      <c r="SN24" s="44"/>
      <c r="SO24" s="44"/>
      <c r="SP24" s="44"/>
      <c r="SQ24" s="44"/>
      <c r="SR24" s="44"/>
      <c r="SS24" s="44"/>
      <c r="ST24" s="44"/>
      <c r="SU24" s="44"/>
      <c r="SV24" s="44"/>
      <c r="SW24" s="44"/>
      <c r="SX24" s="44"/>
      <c r="SY24" s="44"/>
      <c r="SZ24" s="44"/>
      <c r="TA24" s="44"/>
      <c r="TB24" s="44"/>
      <c r="TC24" s="44"/>
      <c r="TD24" s="44"/>
      <c r="TE24" s="44"/>
      <c r="TF24" s="44"/>
      <c r="TG24" s="44"/>
      <c r="TH24" s="44"/>
      <c r="TI24" s="44"/>
      <c r="TJ24" s="44"/>
      <c r="TK24" s="44"/>
      <c r="TL24" s="44"/>
      <c r="TM24" s="44"/>
      <c r="TN24" s="44"/>
      <c r="TO24" s="44"/>
      <c r="TP24" s="44"/>
      <c r="TQ24" s="44"/>
      <c r="TR24" s="44"/>
      <c r="TS24" s="44"/>
      <c r="TT24" s="44"/>
      <c r="TU24" s="44"/>
      <c r="TV24" s="44"/>
      <c r="TW24" s="44"/>
      <c r="TX24" s="44"/>
      <c r="TY24" s="44"/>
      <c r="TZ24" s="44"/>
      <c r="UA24" s="44"/>
      <c r="UB24" s="44"/>
      <c r="UC24" s="44"/>
      <c r="UD24" s="44"/>
      <c r="UE24" s="44"/>
      <c r="UF24" s="44"/>
      <c r="UG24" s="44"/>
      <c r="UH24" s="44"/>
      <c r="UI24" s="44"/>
      <c r="UJ24" s="44"/>
      <c r="UK24" s="44"/>
      <c r="UL24" s="44"/>
      <c r="UM24" s="44"/>
      <c r="UN24" s="44"/>
      <c r="UO24" s="44"/>
      <c r="UP24" s="44"/>
      <c r="UQ24" s="44"/>
      <c r="UR24" s="44"/>
      <c r="US24" s="44"/>
      <c r="UT24" s="44"/>
      <c r="UU24" s="44"/>
      <c r="UV24" s="44"/>
      <c r="UW24" s="44"/>
      <c r="UX24" s="44"/>
      <c r="UY24" s="44"/>
      <c r="UZ24" s="44"/>
      <c r="VA24" s="44"/>
      <c r="VB24" s="44"/>
      <c r="VC24" s="44"/>
      <c r="VD24" s="44"/>
      <c r="VE24" s="44"/>
      <c r="VF24" s="44"/>
      <c r="VG24" s="44"/>
      <c r="VH24" s="44"/>
      <c r="VI24" s="44"/>
      <c r="VJ24" s="44"/>
      <c r="VK24" s="44"/>
      <c r="VL24" s="44"/>
      <c r="VM24" s="44"/>
      <c r="VN24" s="44"/>
      <c r="VO24" s="44"/>
      <c r="VP24" s="44"/>
      <c r="VQ24" s="44"/>
      <c r="VR24" s="44"/>
      <c r="VS24" s="44"/>
      <c r="VT24" s="44"/>
      <c r="VU24" s="44"/>
      <c r="VV24" s="44"/>
      <c r="VW24" s="44"/>
      <c r="VX24" s="44"/>
      <c r="VY24" s="44"/>
      <c r="VZ24" s="44"/>
      <c r="WA24" s="44"/>
      <c r="WB24" s="44"/>
      <c r="WC24" s="44"/>
      <c r="WD24" s="44"/>
      <c r="WE24" s="44"/>
      <c r="WF24" s="44"/>
      <c r="WG24" s="44"/>
      <c r="WH24" s="44"/>
      <c r="WI24" s="44"/>
      <c r="WJ24" s="44"/>
      <c r="WK24" s="44"/>
      <c r="WL24" s="44"/>
      <c r="WM24" s="44"/>
      <c r="WN24" s="44"/>
      <c r="WO24" s="44"/>
      <c r="WP24" s="44"/>
      <c r="WQ24" s="44"/>
      <c r="WR24" s="44"/>
      <c r="WS24" s="44"/>
      <c r="WT24" s="44"/>
      <c r="WU24" s="44"/>
      <c r="WV24" s="44"/>
      <c r="WW24" s="44"/>
      <c r="WX24" s="44"/>
      <c r="WY24" s="44"/>
      <c r="WZ24" s="44"/>
      <c r="XA24" s="44"/>
      <c r="XB24" s="44"/>
      <c r="XC24" s="44"/>
      <c r="XD24" s="44"/>
      <c r="XE24" s="44"/>
      <c r="XF24" s="44"/>
      <c r="XG24" s="44"/>
      <c r="XH24" s="44"/>
      <c r="XI24" s="44"/>
      <c r="XJ24" s="44"/>
      <c r="XK24" s="44"/>
      <c r="XL24" s="44"/>
      <c r="XM24" s="44"/>
      <c r="XN24" s="44"/>
      <c r="XO24" s="44"/>
      <c r="XP24" s="44"/>
      <c r="XQ24" s="44"/>
      <c r="XR24" s="44"/>
      <c r="XS24" s="44"/>
      <c r="XT24" s="44"/>
      <c r="XU24" s="44"/>
      <c r="XV24" s="44"/>
      <c r="XW24" s="44"/>
      <c r="XX24" s="44"/>
      <c r="XY24" s="44"/>
      <c r="XZ24" s="44"/>
      <c r="YA24" s="44"/>
      <c r="YB24" s="44"/>
      <c r="YC24" s="44"/>
      <c r="YD24" s="44"/>
      <c r="YE24" s="44"/>
      <c r="YF24" s="44"/>
      <c r="YG24" s="44"/>
      <c r="YH24" s="44"/>
      <c r="YI24" s="44"/>
      <c r="YJ24" s="44"/>
      <c r="YK24" s="44"/>
      <c r="YL24" s="44"/>
      <c r="YM24" s="44"/>
      <c r="YN24" s="44"/>
      <c r="YO24" s="44"/>
      <c r="YP24" s="44"/>
      <c r="YQ24" s="44"/>
      <c r="YR24" s="44"/>
      <c r="YS24" s="44"/>
      <c r="YT24" s="44"/>
      <c r="YU24" s="44"/>
      <c r="YV24" s="44"/>
      <c r="YW24" s="44"/>
      <c r="YX24" s="44"/>
      <c r="YY24" s="44"/>
      <c r="YZ24" s="44"/>
      <c r="ZA24" s="44"/>
      <c r="ZB24" s="44"/>
      <c r="ZC24" s="44"/>
      <c r="ZD24" s="44"/>
      <c r="ZE24" s="44"/>
      <c r="ZF24" s="44"/>
      <c r="ZG24" s="44"/>
      <c r="ZH24" s="44"/>
      <c r="ZI24" s="44"/>
      <c r="ZJ24" s="44"/>
      <c r="ZK24" s="44"/>
      <c r="ZL24" s="44"/>
      <c r="ZM24" s="44"/>
      <c r="ZN24" s="44"/>
      <c r="ZO24" s="44"/>
      <c r="ZP24" s="44"/>
      <c r="ZQ24" s="44"/>
      <c r="ZR24" s="44"/>
      <c r="ZS24" s="44"/>
      <c r="ZT24" s="44"/>
      <c r="ZU24" s="44"/>
      <c r="ZV24" s="44"/>
      <c r="ZW24" s="44"/>
      <c r="ZX24" s="44"/>
      <c r="ZY24" s="44"/>
      <c r="ZZ24" s="44"/>
      <c r="AAA24" s="44"/>
      <c r="AAB24" s="44"/>
      <c r="AAC24" s="44"/>
      <c r="AAD24" s="44"/>
      <c r="AAE24" s="44"/>
      <c r="AAF24" s="44"/>
      <c r="AAG24" s="44"/>
      <c r="AAH24" s="44"/>
      <c r="AAI24" s="44"/>
      <c r="AAJ24" s="44"/>
      <c r="AAK24" s="44"/>
      <c r="AAL24" s="44"/>
      <c r="AAM24" s="44"/>
      <c r="AAN24" s="44"/>
      <c r="AAO24" s="44"/>
      <c r="AAP24" s="44"/>
      <c r="AAQ24" s="44"/>
      <c r="AAR24" s="44"/>
      <c r="AAS24" s="44"/>
      <c r="AAT24" s="44"/>
      <c r="AAU24" s="44"/>
      <c r="AAV24" s="44"/>
      <c r="AAW24" s="44"/>
      <c r="AAX24" s="44"/>
      <c r="AAY24" s="44"/>
      <c r="AAZ24" s="44"/>
      <c r="ABA24" s="44"/>
      <c r="ABB24" s="44"/>
      <c r="ABC24" s="44"/>
      <c r="ABD24" s="44"/>
      <c r="ABE24" s="44"/>
      <c r="ABF24" s="44"/>
      <c r="ABG24" s="44"/>
      <c r="ABH24" s="44"/>
      <c r="ABI24" s="44"/>
      <c r="ABJ24" s="44"/>
      <c r="ABK24" s="44"/>
      <c r="ABL24" s="44"/>
      <c r="ABM24" s="44"/>
      <c r="ABN24" s="44"/>
      <c r="ABO24" s="44"/>
      <c r="ABP24" s="44"/>
      <c r="ABQ24" s="44"/>
      <c r="ABR24" s="44"/>
      <c r="ABS24" s="44"/>
      <c r="ABT24" s="44"/>
      <c r="ABU24" s="44"/>
      <c r="ABV24" s="44"/>
      <c r="ABW24" s="44"/>
      <c r="ABX24" s="44"/>
      <c r="ABY24" s="44"/>
      <c r="ABZ24" s="44"/>
      <c r="ACA24" s="44"/>
      <c r="ACB24" s="44"/>
      <c r="ACC24" s="44"/>
      <c r="ACD24" s="44"/>
      <c r="ACE24" s="44"/>
      <c r="ACF24" s="44"/>
      <c r="ACG24" s="44"/>
      <c r="ACH24" s="44"/>
      <c r="ACI24" s="44"/>
      <c r="ACJ24" s="44"/>
      <c r="ACK24" s="44"/>
      <c r="ACL24" s="44"/>
      <c r="ACM24" s="44"/>
      <c r="ACN24" s="44"/>
      <c r="ACO24" s="44"/>
      <c r="ACP24" s="44"/>
      <c r="ACQ24" s="44"/>
      <c r="ACR24" s="44"/>
      <c r="ACS24" s="44"/>
      <c r="ACT24" s="44"/>
      <c r="ACU24" s="44"/>
      <c r="ACV24" s="44"/>
      <c r="ACW24" s="44"/>
      <c r="ACX24" s="44"/>
      <c r="ACY24" s="44"/>
      <c r="ACZ24" s="44"/>
      <c r="ADA24" s="44"/>
      <c r="ADB24" s="44"/>
      <c r="ADC24" s="44"/>
      <c r="ADD24" s="44"/>
      <c r="ADE24" s="44"/>
      <c r="ADF24" s="44"/>
      <c r="ADG24" s="44"/>
      <c r="ADH24" s="44"/>
      <c r="ADI24" s="44"/>
      <c r="ADJ24" s="44"/>
      <c r="ADK24" s="44"/>
      <c r="ADL24" s="44"/>
      <c r="ADM24" s="44"/>
      <c r="ADN24" s="44"/>
      <c r="ADO24" s="44"/>
      <c r="ADP24" s="44"/>
      <c r="ADQ24" s="44"/>
      <c r="ADR24" s="44"/>
      <c r="ADS24" s="44"/>
      <c r="ADT24" s="44"/>
      <c r="ADU24" s="44"/>
      <c r="ADV24" s="44"/>
      <c r="ADW24" s="44"/>
      <c r="ADX24" s="44"/>
      <c r="ADY24" s="44"/>
      <c r="ADZ24" s="44"/>
      <c r="AEA24" s="44"/>
      <c r="AEB24" s="44"/>
      <c r="AEC24" s="44"/>
      <c r="AED24" s="44"/>
      <c r="AEE24" s="44"/>
      <c r="AEF24" s="44"/>
      <c r="AEG24" s="44"/>
      <c r="AEH24" s="44"/>
      <c r="AEI24" s="44"/>
      <c r="AEJ24" s="44"/>
      <c r="AEK24" s="44"/>
      <c r="AEL24" s="44"/>
      <c r="AEM24" s="44"/>
      <c r="AEN24" s="44"/>
      <c r="AEO24" s="44"/>
      <c r="AEP24" s="44"/>
      <c r="AEQ24" s="44"/>
      <c r="AER24" s="44"/>
      <c r="AES24" s="44"/>
      <c r="AET24" s="44"/>
      <c r="AEU24" s="44"/>
      <c r="AEV24" s="44"/>
      <c r="AEW24" s="44"/>
      <c r="AEX24" s="44"/>
      <c r="AEY24" s="44"/>
      <c r="AEZ24" s="44"/>
      <c r="AFA24" s="44"/>
      <c r="AFB24" s="44"/>
      <c r="AFC24" s="44"/>
      <c r="AFD24" s="44"/>
      <c r="AFE24" s="44"/>
      <c r="AFF24" s="44"/>
      <c r="AFG24" s="44"/>
      <c r="AFH24" s="44"/>
      <c r="AFI24" s="44"/>
      <c r="AFJ24" s="44"/>
      <c r="AFK24" s="44"/>
      <c r="AFL24" s="44"/>
      <c r="AFM24" s="44"/>
      <c r="AFN24" s="44"/>
      <c r="AFO24" s="44"/>
      <c r="AFP24" s="44"/>
      <c r="AFQ24" s="44"/>
      <c r="AFR24" s="44"/>
      <c r="AFS24" s="44"/>
      <c r="AFT24" s="44"/>
      <c r="AFU24" s="44"/>
      <c r="AFV24" s="44"/>
      <c r="AFW24" s="44"/>
      <c r="AFX24" s="44"/>
      <c r="AFY24" s="44"/>
      <c r="AFZ24" s="44"/>
      <c r="AGA24" s="44"/>
      <c r="AGB24" s="44"/>
      <c r="AGC24" s="44"/>
      <c r="AGD24" s="44"/>
      <c r="AGE24" s="44"/>
      <c r="AGF24" s="44"/>
      <c r="AGG24" s="44"/>
      <c r="AGH24" s="44"/>
      <c r="AGI24" s="44"/>
      <c r="AGJ24" s="44"/>
      <c r="AGK24" s="44"/>
      <c r="AGL24" s="44"/>
      <c r="AGM24" s="44"/>
      <c r="AGN24" s="44"/>
      <c r="AGO24" s="44"/>
      <c r="AGP24" s="44"/>
      <c r="AGQ24" s="44"/>
      <c r="AGR24" s="44"/>
      <c r="AGS24" s="44"/>
      <c r="AGT24" s="44"/>
      <c r="AGU24" s="44"/>
      <c r="AGV24" s="44"/>
      <c r="AGW24" s="44"/>
      <c r="AGX24" s="44"/>
      <c r="AGY24" s="44"/>
      <c r="AGZ24" s="44"/>
      <c r="AHA24" s="44"/>
      <c r="AHB24" s="44"/>
      <c r="AHC24" s="44"/>
      <c r="AHD24" s="44"/>
      <c r="AHE24" s="44"/>
      <c r="AHF24" s="44"/>
      <c r="AHG24" s="44"/>
      <c r="AHH24" s="44"/>
      <c r="AHI24" s="44"/>
      <c r="AHJ24" s="44"/>
      <c r="AHK24" s="44"/>
      <c r="AHL24" s="44"/>
      <c r="AHM24" s="44"/>
      <c r="AHN24" s="44"/>
      <c r="AHO24" s="44"/>
      <c r="AHP24" s="44"/>
      <c r="AHQ24" s="44"/>
      <c r="AHR24" s="44"/>
      <c r="AHS24" s="44"/>
      <c r="AHT24" s="44"/>
      <c r="AHU24" s="44"/>
      <c r="AHV24" s="44"/>
      <c r="AHW24" s="44"/>
      <c r="AHX24" s="44"/>
      <c r="AHY24" s="44"/>
      <c r="AHZ24" s="44"/>
      <c r="AIA24" s="44"/>
      <c r="AIB24" s="44"/>
      <c r="AIC24" s="44"/>
      <c r="AID24" s="44"/>
      <c r="AIE24" s="44"/>
      <c r="AIF24" s="44"/>
      <c r="AIG24" s="44"/>
      <c r="AIH24" s="44"/>
      <c r="AII24" s="44"/>
      <c r="AIJ24" s="44"/>
      <c r="AIK24" s="44"/>
      <c r="AIL24" s="44"/>
      <c r="AIM24" s="44"/>
      <c r="AIN24" s="44"/>
      <c r="AIO24" s="44"/>
      <c r="AIP24" s="44"/>
      <c r="AIQ24" s="44"/>
      <c r="AIR24" s="44"/>
      <c r="AIS24" s="44"/>
      <c r="AIT24" s="44"/>
      <c r="AIU24" s="44"/>
      <c r="AIV24" s="44"/>
      <c r="AIW24" s="44"/>
      <c r="AIX24" s="44"/>
      <c r="AIY24" s="44"/>
      <c r="AIZ24" s="44"/>
      <c r="AJA24" s="44"/>
      <c r="AJB24" s="44"/>
      <c r="AJC24" s="44"/>
      <c r="AJD24" s="44"/>
      <c r="AJE24" s="44"/>
      <c r="AJF24" s="44"/>
      <c r="AJG24" s="44"/>
      <c r="AJH24" s="44"/>
      <c r="AJI24" s="44"/>
      <c r="AJJ24" s="44"/>
      <c r="AJK24" s="44"/>
      <c r="AJL24" s="44"/>
      <c r="AJM24" s="44"/>
      <c r="AJN24" s="44"/>
      <c r="AJO24" s="44"/>
      <c r="AJP24" s="44"/>
      <c r="AJQ24" s="44"/>
      <c r="AJR24" s="44"/>
      <c r="AJS24" s="44"/>
      <c r="AJT24" s="44"/>
      <c r="AJU24" s="44"/>
      <c r="AJV24" s="44"/>
      <c r="AJW24" s="44"/>
      <c r="AJX24" s="44"/>
      <c r="AJY24" s="44"/>
      <c r="AJZ24" s="44"/>
      <c r="AKA24" s="44"/>
      <c r="AKB24" s="44"/>
      <c r="AKC24" s="44"/>
      <c r="AKD24" s="44"/>
      <c r="AKE24" s="44"/>
      <c r="AKF24" s="44"/>
      <c r="AKG24" s="44"/>
      <c r="AKH24" s="44"/>
      <c r="AKI24" s="44"/>
      <c r="AKJ24" s="44"/>
      <c r="AKK24" s="44"/>
      <c r="AKL24" s="44"/>
      <c r="AKM24" s="44"/>
      <c r="AKN24" s="44"/>
      <c r="AKO24" s="44"/>
      <c r="AKP24" s="44"/>
      <c r="AKQ24" s="44"/>
      <c r="AKR24" s="44"/>
      <c r="AKS24" s="44"/>
      <c r="AKT24" s="44"/>
      <c r="AKU24" s="44"/>
      <c r="AKV24" s="44"/>
      <c r="AKW24" s="44"/>
      <c r="AKX24" s="44"/>
      <c r="AKY24" s="44"/>
      <c r="AKZ24" s="44"/>
      <c r="ALA24" s="44"/>
      <c r="ALB24" s="44"/>
      <c r="ALC24" s="44"/>
      <c r="ALD24" s="44"/>
      <c r="ALE24" s="44"/>
      <c r="ALF24" s="44"/>
      <c r="ALG24" s="44"/>
      <c r="ALH24" s="44"/>
      <c r="ALI24" s="44"/>
      <c r="ALJ24" s="44"/>
      <c r="ALK24" s="44"/>
      <c r="ALL24" s="44"/>
      <c r="ALM24" s="44"/>
      <c r="ALN24" s="44"/>
      <c r="ALO24" s="44"/>
      <c r="ALP24" s="44"/>
      <c r="ALQ24" s="44"/>
      <c r="ALR24" s="44"/>
      <c r="ALS24" s="44"/>
      <c r="ALT24" s="44"/>
      <c r="ALU24" s="44"/>
      <c r="ALV24" s="44"/>
      <c r="ALW24" s="44"/>
      <c r="ALX24" s="44"/>
      <c r="ALY24" s="44"/>
      <c r="ALZ24" s="44"/>
      <c r="AMA24" s="44"/>
      <c r="AMB24" s="44"/>
      <c r="AMC24" s="44"/>
      <c r="AMD24" s="44"/>
      <c r="AME24" s="44"/>
      <c r="AMF24" s="44"/>
      <c r="AMG24" s="44"/>
      <c r="AMH24" s="44"/>
      <c r="AMI24" s="44"/>
      <c r="AMJ24" s="44"/>
      <c r="AMK24" s="44"/>
      <c r="AML24" s="44"/>
      <c r="AMM24" s="44"/>
      <c r="AMN24" s="44"/>
      <c r="AMO24" s="44"/>
      <c r="AMP24" s="44"/>
      <c r="AMQ24" s="44"/>
      <c r="AMR24" s="44"/>
      <c r="AMS24" s="44"/>
      <c r="AMT24" s="44"/>
      <c r="AMU24" s="44"/>
      <c r="AMV24" s="44"/>
      <c r="AMW24" s="44"/>
      <c r="AMX24" s="44"/>
      <c r="AMY24" s="44"/>
      <c r="AMZ24" s="44"/>
      <c r="ANA24" s="44"/>
      <c r="ANB24" s="44"/>
      <c r="ANC24" s="44"/>
      <c r="AND24" s="44"/>
      <c r="ANE24" s="44"/>
      <c r="ANF24" s="44"/>
      <c r="ANG24" s="44"/>
      <c r="ANH24" s="44"/>
      <c r="ANI24" s="44"/>
      <c r="ANJ24" s="44"/>
      <c r="ANK24" s="44"/>
      <c r="ANL24" s="44"/>
      <c r="ANM24" s="44"/>
      <c r="ANN24" s="44"/>
      <c r="ANO24" s="44"/>
      <c r="ANP24" s="44"/>
      <c r="ANQ24" s="44"/>
      <c r="ANR24" s="44"/>
      <c r="ANS24" s="44"/>
      <c r="ANT24" s="44"/>
      <c r="ANU24" s="44"/>
      <c r="ANV24" s="44"/>
      <c r="ANW24" s="44"/>
      <c r="ANX24" s="44"/>
      <c r="ANY24" s="44"/>
      <c r="ANZ24" s="44"/>
      <c r="AOA24" s="44"/>
      <c r="AOB24" s="44"/>
      <c r="AOC24" s="44"/>
      <c r="AOD24" s="44"/>
      <c r="AOE24" s="44"/>
      <c r="AOF24" s="44"/>
      <c r="AOG24" s="44"/>
      <c r="AOH24" s="44"/>
      <c r="AOI24" s="44"/>
      <c r="AOJ24" s="44"/>
      <c r="AOK24" s="44"/>
      <c r="AOL24" s="44"/>
      <c r="AOM24" s="44"/>
      <c r="AON24" s="44"/>
      <c r="AOO24" s="44"/>
      <c r="AOP24" s="44"/>
      <c r="AOQ24" s="44"/>
      <c r="AOR24" s="44"/>
      <c r="AOS24" s="44"/>
      <c r="AOT24" s="44"/>
      <c r="AOU24" s="44"/>
      <c r="AOV24" s="44"/>
      <c r="AOW24" s="44"/>
      <c r="AOX24" s="44"/>
      <c r="AOY24" s="44"/>
      <c r="AOZ24" s="44"/>
      <c r="APA24" s="44"/>
      <c r="APB24" s="44"/>
      <c r="APC24" s="44"/>
      <c r="APD24" s="44"/>
      <c r="APE24" s="44"/>
      <c r="APF24" s="44"/>
      <c r="APG24" s="44"/>
      <c r="APH24" s="44"/>
      <c r="API24" s="44"/>
      <c r="APJ24" s="44"/>
      <c r="APK24" s="44"/>
      <c r="APL24" s="44"/>
      <c r="APM24" s="44"/>
      <c r="APN24" s="44"/>
      <c r="APO24" s="44"/>
      <c r="APP24" s="44"/>
      <c r="APQ24" s="44"/>
      <c r="APR24" s="44"/>
      <c r="APS24" s="44"/>
      <c r="APT24" s="44"/>
      <c r="APU24" s="44"/>
      <c r="APV24" s="44"/>
      <c r="APW24" s="44"/>
      <c r="APX24" s="44"/>
      <c r="APY24" s="44"/>
      <c r="APZ24" s="44"/>
      <c r="AQA24" s="44"/>
      <c r="AQB24" s="44"/>
      <c r="AQC24" s="44"/>
      <c r="AQD24" s="44"/>
      <c r="AQE24" s="44"/>
      <c r="AQF24" s="44"/>
      <c r="AQG24" s="44"/>
      <c r="AQH24" s="44"/>
      <c r="AQI24" s="44"/>
      <c r="AQJ24" s="44"/>
      <c r="AQK24" s="44"/>
      <c r="AQL24" s="44"/>
      <c r="AQM24" s="44"/>
      <c r="AQN24" s="44"/>
      <c r="AQO24" s="44"/>
      <c r="AQP24" s="44"/>
      <c r="AQQ24" s="44"/>
      <c r="AQR24" s="44"/>
      <c r="AQS24" s="44"/>
      <c r="AQT24" s="44"/>
      <c r="AQU24" s="44"/>
      <c r="AQV24" s="44"/>
      <c r="AQW24" s="44"/>
      <c r="AQX24" s="44"/>
      <c r="AQY24" s="44"/>
      <c r="AQZ24" s="44"/>
      <c r="ARA24" s="44"/>
      <c r="ARB24" s="44"/>
      <c r="ARC24" s="44"/>
      <c r="ARD24" s="44"/>
      <c r="ARE24" s="44"/>
      <c r="ARF24" s="44"/>
      <c r="ARG24" s="44"/>
      <c r="ARH24" s="44"/>
      <c r="ARI24" s="44"/>
      <c r="ARJ24" s="44"/>
      <c r="ARK24" s="44"/>
      <c r="ARL24" s="44"/>
      <c r="ARM24" s="44"/>
      <c r="ARN24" s="44"/>
      <c r="ARO24" s="44"/>
      <c r="ARP24" s="44"/>
      <c r="ARQ24" s="44"/>
      <c r="ARR24" s="44"/>
      <c r="ARS24" s="44"/>
      <c r="ART24" s="44"/>
      <c r="ARU24" s="44"/>
      <c r="ARV24" s="44"/>
      <c r="ARW24" s="44"/>
      <c r="ARX24" s="44"/>
      <c r="ARY24" s="44"/>
      <c r="ARZ24" s="44"/>
      <c r="ASA24" s="44"/>
      <c r="ASB24" s="44"/>
      <c r="ASC24" s="44"/>
      <c r="ASD24" s="44"/>
      <c r="ASE24" s="44"/>
      <c r="ASF24" s="44"/>
      <c r="ASG24" s="44"/>
      <c r="ASH24" s="44"/>
      <c r="ASI24" s="44"/>
      <c r="ASJ24" s="44"/>
      <c r="ASK24" s="44"/>
      <c r="ASL24" s="44"/>
      <c r="ASM24" s="44"/>
      <c r="ASN24" s="44"/>
      <c r="ASO24" s="44"/>
      <c r="ASP24" s="44"/>
      <c r="ASQ24" s="44"/>
      <c r="ASR24" s="44"/>
      <c r="ASS24" s="44"/>
      <c r="AST24" s="44"/>
      <c r="ASU24" s="44"/>
      <c r="ASV24" s="44"/>
      <c r="ASW24" s="44"/>
      <c r="ASX24" s="44"/>
      <c r="ASY24" s="44"/>
      <c r="ASZ24" s="44"/>
      <c r="ATA24" s="44"/>
      <c r="ATB24" s="44"/>
      <c r="ATC24" s="44"/>
      <c r="ATD24" s="44"/>
      <c r="ATE24" s="44"/>
      <c r="ATF24" s="44"/>
      <c r="ATG24" s="44"/>
      <c r="ATH24" s="44"/>
      <c r="ATI24" s="44"/>
      <c r="ATJ24" s="44"/>
      <c r="ATK24" s="44"/>
      <c r="ATL24" s="44"/>
      <c r="ATM24" s="44"/>
      <c r="ATN24" s="44"/>
      <c r="ATO24" s="44"/>
      <c r="ATP24" s="44"/>
      <c r="ATQ24" s="44"/>
      <c r="ATR24" s="44"/>
      <c r="ATS24" s="44"/>
      <c r="ATT24" s="44"/>
      <c r="ATU24" s="44"/>
      <c r="ATV24" s="44"/>
      <c r="ATW24" s="44"/>
      <c r="ATX24" s="44"/>
      <c r="ATY24" s="44"/>
      <c r="ATZ24" s="44"/>
      <c r="AUA24" s="44"/>
      <c r="AUB24" s="44"/>
      <c r="AUC24" s="44"/>
      <c r="AUD24" s="44"/>
      <c r="AUE24" s="44"/>
      <c r="AUF24" s="44"/>
      <c r="AUG24" s="44"/>
      <c r="AUH24" s="44"/>
      <c r="AUI24" s="44"/>
      <c r="AUJ24" s="44"/>
      <c r="AUK24" s="44"/>
    </row>
    <row r="25" spans="1:1233" x14ac:dyDescent="0.25">
      <c r="A25" s="41" t="s">
        <v>120</v>
      </c>
      <c r="C25" s="41" t="s">
        <v>15</v>
      </c>
      <c r="D25" s="87" t="s">
        <v>81</v>
      </c>
      <c r="E25" s="86">
        <v>45086</v>
      </c>
      <c r="F25" s="44">
        <v>-1.8750000000000044</v>
      </c>
      <c r="G25" s="44">
        <v>-0.93457943925233655</v>
      </c>
      <c r="H25" s="44">
        <v>-0.92592592592591894</v>
      </c>
      <c r="I25" s="44">
        <v>0</v>
      </c>
      <c r="J25" s="44">
        <v>-0.92879256965943124</v>
      </c>
      <c r="K25" s="44">
        <v>-1.2499999999999956</v>
      </c>
      <c r="L25" s="44">
        <v>0</v>
      </c>
      <c r="M25" s="44">
        <v>1.2698412698412653</v>
      </c>
      <c r="N25" s="44">
        <v>3.2154340836012762</v>
      </c>
      <c r="O25" s="44">
        <v>3.5483870967742082</v>
      </c>
      <c r="P25" s="44">
        <v>3.2258064516129004</v>
      </c>
      <c r="Q25" s="44">
        <v>2.8753993610223683</v>
      </c>
      <c r="R25" s="44">
        <v>2.2292993630573354</v>
      </c>
      <c r="S25" s="44">
        <v>0.94339622641510523</v>
      </c>
      <c r="T25" s="44">
        <v>-0.31152647975077885</v>
      </c>
      <c r="U25" s="44">
        <v>-1.2383900928792491</v>
      </c>
      <c r="V25" s="44">
        <v>0.31250000000000444</v>
      </c>
      <c r="W25" s="44">
        <v>1.2658227848101111</v>
      </c>
      <c r="X25" s="44">
        <v>0.94339622641510523</v>
      </c>
      <c r="Y25" s="44">
        <v>-0.31347962382444194</v>
      </c>
      <c r="Z25" s="44">
        <v>-0.6230529595015688</v>
      </c>
      <c r="AA25" s="44">
        <v>-0.31152647975077885</v>
      </c>
      <c r="AB25" s="44">
        <v>1.2499999999999956</v>
      </c>
      <c r="AC25" s="44">
        <v>1.2422360248447228</v>
      </c>
      <c r="AD25" s="44">
        <v>2.4922118380062308</v>
      </c>
      <c r="AE25" s="44">
        <v>2.1806853582554409</v>
      </c>
      <c r="AF25" s="44">
        <v>2.4999999999999911</v>
      </c>
      <c r="AG25" s="44">
        <v>3.4482758620689724</v>
      </c>
      <c r="AH25" s="44">
        <v>2.8037383177569986</v>
      </c>
      <c r="AI25" s="44">
        <v>3.7500000000000089</v>
      </c>
      <c r="AJ25" s="44">
        <v>2.8037383177569986</v>
      </c>
      <c r="AK25" s="44">
        <v>4.088050314465419</v>
      </c>
      <c r="AL25" s="44">
        <v>3.7617554858934366</v>
      </c>
      <c r="AM25" s="44">
        <v>3.4375000000000044</v>
      </c>
      <c r="AN25" s="44">
        <v>3.0864197530864113</v>
      </c>
      <c r="AO25" s="44">
        <v>1.8404907975460238</v>
      </c>
      <c r="AP25" s="44">
        <v>1.5197568389057725</v>
      </c>
      <c r="AQ25" s="44">
        <v>2.1341463414634276</v>
      </c>
      <c r="AR25" s="44">
        <v>3.9634146341463561</v>
      </c>
      <c r="AS25" s="44">
        <v>4.8484848484848575</v>
      </c>
      <c r="AT25" s="44">
        <v>7.2727272727272751</v>
      </c>
      <c r="AU25" s="44">
        <v>7.8313253012048056</v>
      </c>
      <c r="AV25" s="44">
        <v>7.575757575757569</v>
      </c>
      <c r="AW25" s="44">
        <v>6.042296072507547</v>
      </c>
      <c r="AX25" s="44">
        <v>5.4380664652567967</v>
      </c>
      <c r="AY25" s="44">
        <v>5.7401812688821607</v>
      </c>
      <c r="AZ25" s="44">
        <v>4.1916167664670656</v>
      </c>
      <c r="BA25" s="44">
        <v>4.5180722891566161</v>
      </c>
      <c r="BB25" s="44">
        <v>3.5928143712574911</v>
      </c>
      <c r="BC25" s="44">
        <v>4.7761194029850795</v>
      </c>
      <c r="BD25" s="44">
        <v>2.346041055718473</v>
      </c>
      <c r="BE25" s="44">
        <v>0.57803468208090791</v>
      </c>
      <c r="BF25" s="44">
        <v>-2.8248587570621431</v>
      </c>
      <c r="BG25" s="44">
        <v>-4.7486033519552944</v>
      </c>
      <c r="BH25" s="44">
        <v>-3.6619718309859106</v>
      </c>
      <c r="BI25" s="44">
        <v>-2.564102564102555</v>
      </c>
      <c r="BJ25" s="44">
        <v>-0.57306590257878431</v>
      </c>
      <c r="BK25" s="44">
        <v>-0.85714285714284522</v>
      </c>
      <c r="BL25" s="44">
        <v>0.57471264367816577</v>
      </c>
      <c r="BM25" s="44">
        <v>1.1527377521613813</v>
      </c>
      <c r="BN25" s="44">
        <v>1.7341040462427681</v>
      </c>
      <c r="BO25" s="44">
        <v>0</v>
      </c>
      <c r="BP25" s="44">
        <v>1.1461318051575908</v>
      </c>
      <c r="BQ25" s="44">
        <v>2.2988505747126631</v>
      </c>
      <c r="BR25" s="44">
        <v>4.9418604651162878</v>
      </c>
      <c r="BS25" s="44">
        <v>5.2785923753665642</v>
      </c>
      <c r="BT25" s="44">
        <v>3.8011695906432719</v>
      </c>
      <c r="BU25" s="44">
        <v>3.5087719298245501</v>
      </c>
      <c r="BV25" s="44">
        <v>3.170028818443793</v>
      </c>
      <c r="BW25" s="44">
        <v>5.187319884726227</v>
      </c>
      <c r="BX25" s="44">
        <v>5.428571428571427</v>
      </c>
      <c r="BY25" s="44">
        <v>5.6980056980056926</v>
      </c>
      <c r="BZ25" s="44">
        <v>4.5454545454545192</v>
      </c>
      <c r="CA25" s="44">
        <v>3.9886039886039892</v>
      </c>
      <c r="CB25" s="44">
        <v>2.5495750708215414</v>
      </c>
      <c r="CC25" s="44">
        <v>1.9662921348314377</v>
      </c>
      <c r="CD25" s="44">
        <v>0</v>
      </c>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c r="QR25" s="44"/>
      <c r="QS25" s="44"/>
      <c r="QT25" s="44"/>
      <c r="QU25" s="44"/>
      <c r="QV25" s="44"/>
      <c r="QW25" s="44"/>
      <c r="QX25" s="44"/>
      <c r="QY25" s="44"/>
      <c r="QZ25" s="44"/>
      <c r="RA25" s="44"/>
      <c r="RB25" s="44"/>
      <c r="RC25" s="44"/>
      <c r="RD25" s="44"/>
      <c r="RE25" s="44"/>
      <c r="RF25" s="44"/>
      <c r="RG25" s="44"/>
      <c r="RH25" s="44"/>
      <c r="RI25" s="44"/>
      <c r="RJ25" s="44"/>
      <c r="RK25" s="44"/>
      <c r="RL25" s="44"/>
      <c r="RM25" s="44"/>
      <c r="RN25" s="44"/>
      <c r="RO25" s="44"/>
      <c r="RP25" s="44"/>
      <c r="RQ25" s="44"/>
      <c r="RR25" s="44"/>
      <c r="RS25" s="44"/>
      <c r="RT25" s="44"/>
      <c r="RU25" s="44"/>
      <c r="RV25" s="44"/>
      <c r="RW25" s="44"/>
      <c r="RX25" s="44"/>
      <c r="RY25" s="44"/>
      <c r="RZ25" s="44"/>
      <c r="SA25" s="44"/>
      <c r="SB25" s="44"/>
      <c r="SC25" s="44"/>
      <c r="SD25" s="44"/>
      <c r="SE25" s="44"/>
      <c r="SF25" s="44"/>
      <c r="SG25" s="44"/>
      <c r="SH25" s="44"/>
      <c r="SI25" s="44"/>
      <c r="SJ25" s="44"/>
      <c r="SK25" s="44"/>
      <c r="SL25" s="44"/>
      <c r="SM25" s="44"/>
      <c r="SN25" s="44"/>
      <c r="SO25" s="44"/>
      <c r="SP25" s="44"/>
      <c r="SQ25" s="44"/>
      <c r="SR25" s="44"/>
      <c r="SS25" s="44"/>
      <c r="ST25" s="44"/>
      <c r="SU25" s="44"/>
      <c r="SV25" s="44"/>
      <c r="SW25" s="44"/>
      <c r="SX25" s="44"/>
      <c r="SY25" s="44"/>
      <c r="SZ25" s="44"/>
      <c r="TA25" s="44"/>
      <c r="TB25" s="44"/>
      <c r="TC25" s="44"/>
      <c r="TD25" s="44"/>
      <c r="TE25" s="44"/>
      <c r="TF25" s="44"/>
      <c r="TG25" s="44"/>
      <c r="TH25" s="44"/>
      <c r="TI25" s="44"/>
      <c r="TJ25" s="44"/>
      <c r="TK25" s="44"/>
      <c r="TL25" s="44"/>
      <c r="TM25" s="44"/>
      <c r="TN25" s="44"/>
      <c r="TO25" s="44"/>
      <c r="TP25" s="44"/>
      <c r="TQ25" s="44"/>
      <c r="TR25" s="44"/>
      <c r="TS25" s="44"/>
      <c r="TT25" s="44"/>
      <c r="TU25" s="44"/>
      <c r="TV25" s="44"/>
      <c r="TW25" s="44"/>
      <c r="TX25" s="44"/>
      <c r="TY25" s="44"/>
      <c r="TZ25" s="44"/>
      <c r="UA25" s="44"/>
      <c r="UB25" s="44"/>
      <c r="UC25" s="44"/>
      <c r="UD25" s="44"/>
      <c r="UE25" s="44"/>
      <c r="UF25" s="44"/>
      <c r="UG25" s="44"/>
      <c r="UH25" s="44"/>
      <c r="UI25" s="44"/>
      <c r="UJ25" s="44"/>
      <c r="UK25" s="44"/>
      <c r="UL25" s="44"/>
      <c r="UM25" s="44"/>
      <c r="UN25" s="44"/>
      <c r="UO25" s="44"/>
      <c r="UP25" s="44"/>
      <c r="UQ25" s="44"/>
      <c r="UR25" s="44"/>
      <c r="US25" s="44"/>
      <c r="UT25" s="44"/>
      <c r="UU25" s="44"/>
      <c r="UV25" s="44"/>
      <c r="UW25" s="44"/>
      <c r="UX25" s="44"/>
      <c r="UY25" s="44"/>
      <c r="UZ25" s="44"/>
      <c r="VA25" s="44"/>
      <c r="VB25" s="44"/>
      <c r="VC25" s="44"/>
      <c r="VD25" s="44"/>
      <c r="VE25" s="44"/>
      <c r="VF25" s="44"/>
      <c r="VG25" s="44"/>
      <c r="VH25" s="44"/>
      <c r="VI25" s="44"/>
      <c r="VJ25" s="44"/>
      <c r="VK25" s="44"/>
      <c r="VL25" s="44"/>
      <c r="VM25" s="44"/>
      <c r="VN25" s="44"/>
      <c r="VO25" s="44"/>
      <c r="VP25" s="44"/>
      <c r="VQ25" s="44"/>
      <c r="VR25" s="44"/>
      <c r="VS25" s="44"/>
      <c r="VT25" s="44"/>
      <c r="VU25" s="44"/>
      <c r="VV25" s="44"/>
      <c r="VW25" s="44"/>
      <c r="VX25" s="44"/>
      <c r="VY25" s="44"/>
      <c r="VZ25" s="44"/>
      <c r="WA25" s="44"/>
      <c r="WB25" s="44"/>
      <c r="WC25" s="44"/>
      <c r="WD25" s="44"/>
      <c r="WE25" s="44"/>
      <c r="WF25" s="44"/>
      <c r="WG25" s="44"/>
      <c r="WH25" s="44"/>
      <c r="WI25" s="44"/>
      <c r="WJ25" s="44"/>
      <c r="WK25" s="44"/>
      <c r="WL25" s="44"/>
      <c r="WM25" s="44"/>
      <c r="WN25" s="44"/>
      <c r="WO25" s="44"/>
      <c r="WP25" s="44"/>
      <c r="WQ25" s="44"/>
      <c r="WR25" s="44"/>
      <c r="WS25" s="44"/>
      <c r="WT25" s="44"/>
      <c r="WU25" s="44"/>
      <c r="WV25" s="44"/>
      <c r="WW25" s="44"/>
      <c r="WX25" s="44"/>
      <c r="WY25" s="44"/>
      <c r="WZ25" s="44"/>
      <c r="XA25" s="44"/>
      <c r="XB25" s="44"/>
      <c r="XC25" s="44"/>
      <c r="XD25" s="44"/>
      <c r="XE25" s="44"/>
      <c r="XF25" s="44"/>
      <c r="XG25" s="44"/>
      <c r="XH25" s="44"/>
      <c r="XI25" s="44"/>
      <c r="XJ25" s="44"/>
      <c r="XK25" s="44"/>
      <c r="XL25" s="44"/>
      <c r="XM25" s="44"/>
      <c r="XN25" s="44"/>
      <c r="XO25" s="44"/>
      <c r="XP25" s="44"/>
      <c r="XQ25" s="44"/>
      <c r="XR25" s="44"/>
      <c r="XS25" s="44"/>
      <c r="XT25" s="44"/>
      <c r="XU25" s="44"/>
      <c r="XV25" s="44"/>
      <c r="XW25" s="44"/>
      <c r="XX25" s="44"/>
      <c r="XY25" s="44"/>
      <c r="XZ25" s="44"/>
      <c r="YA25" s="44"/>
      <c r="YB25" s="44"/>
      <c r="YC25" s="44"/>
      <c r="YD25" s="44"/>
      <c r="YE25" s="44"/>
      <c r="YF25" s="44"/>
      <c r="YG25" s="44"/>
      <c r="YH25" s="44"/>
      <c r="YI25" s="44"/>
      <c r="YJ25" s="44"/>
      <c r="YK25" s="44"/>
      <c r="YL25" s="44"/>
      <c r="YM25" s="44"/>
      <c r="YN25" s="44"/>
      <c r="YO25" s="44"/>
      <c r="YP25" s="44"/>
      <c r="YQ25" s="44"/>
      <c r="YR25" s="44"/>
      <c r="YS25" s="44"/>
      <c r="YT25" s="44"/>
      <c r="YU25" s="44"/>
      <c r="YV25" s="44"/>
      <c r="YW25" s="44"/>
      <c r="YX25" s="44"/>
      <c r="YY25" s="44"/>
      <c r="YZ25" s="44"/>
      <c r="ZA25" s="44"/>
      <c r="ZB25" s="44"/>
      <c r="ZC25" s="44"/>
      <c r="ZD25" s="44"/>
      <c r="ZE25" s="44"/>
      <c r="ZF25" s="44"/>
      <c r="ZG25" s="44"/>
      <c r="ZH25" s="44"/>
      <c r="ZI25" s="44"/>
      <c r="ZJ25" s="44"/>
      <c r="ZK25" s="44"/>
      <c r="ZL25" s="44"/>
      <c r="ZM25" s="44"/>
      <c r="ZN25" s="44"/>
      <c r="ZO25" s="44"/>
      <c r="ZP25" s="44"/>
      <c r="ZQ25" s="44"/>
      <c r="ZR25" s="44"/>
      <c r="ZS25" s="44"/>
      <c r="ZT25" s="44"/>
      <c r="ZU25" s="44"/>
      <c r="ZV25" s="44"/>
      <c r="ZW25" s="44"/>
      <c r="ZX25" s="44"/>
      <c r="ZY25" s="44"/>
      <c r="ZZ25" s="44"/>
      <c r="AAA25" s="44"/>
      <c r="AAB25" s="44"/>
      <c r="AAC25" s="44"/>
      <c r="AAD25" s="44"/>
      <c r="AAE25" s="44"/>
      <c r="AAF25" s="44"/>
      <c r="AAG25" s="44"/>
      <c r="AAH25" s="44"/>
      <c r="AAI25" s="44"/>
      <c r="AAJ25" s="44"/>
      <c r="AAK25" s="44"/>
      <c r="AAL25" s="44"/>
      <c r="AAM25" s="44"/>
      <c r="AAN25" s="44"/>
      <c r="AAO25" s="44"/>
      <c r="AAP25" s="44"/>
      <c r="AAQ25" s="44"/>
      <c r="AAR25" s="44"/>
      <c r="AAS25" s="44"/>
      <c r="AAT25" s="44"/>
      <c r="AAU25" s="44"/>
      <c r="AAV25" s="44"/>
      <c r="AAW25" s="44"/>
      <c r="AAX25" s="44"/>
      <c r="AAY25" s="44"/>
      <c r="AAZ25" s="44"/>
      <c r="ABA25" s="44"/>
      <c r="ABB25" s="44"/>
      <c r="ABC25" s="44"/>
      <c r="ABD25" s="44"/>
      <c r="ABE25" s="44"/>
      <c r="ABF25" s="44"/>
      <c r="ABG25" s="44"/>
      <c r="ABH25" s="44"/>
      <c r="ABI25" s="44"/>
      <c r="ABJ25" s="44"/>
      <c r="ABK25" s="44"/>
      <c r="ABL25" s="44"/>
      <c r="ABM25" s="44"/>
      <c r="ABN25" s="44"/>
      <c r="ABO25" s="44"/>
      <c r="ABP25" s="44"/>
      <c r="ABQ25" s="44"/>
      <c r="ABR25" s="44"/>
      <c r="ABS25" s="44"/>
      <c r="ABT25" s="44"/>
      <c r="ABU25" s="44"/>
      <c r="ABV25" s="44"/>
      <c r="ABW25" s="44"/>
      <c r="ABX25" s="44"/>
      <c r="ABY25" s="44"/>
      <c r="ABZ25" s="44"/>
      <c r="ACA25" s="44"/>
      <c r="ACB25" s="44"/>
      <c r="ACC25" s="44"/>
      <c r="ACD25" s="44"/>
      <c r="ACE25" s="44"/>
      <c r="ACF25" s="44"/>
      <c r="ACG25" s="44"/>
      <c r="ACH25" s="44"/>
      <c r="ACI25" s="44"/>
      <c r="ACJ25" s="44"/>
      <c r="ACK25" s="44"/>
      <c r="ACL25" s="44"/>
      <c r="ACM25" s="44"/>
      <c r="ACN25" s="44"/>
      <c r="ACO25" s="44"/>
      <c r="ACP25" s="44"/>
      <c r="ACQ25" s="44"/>
      <c r="ACR25" s="44"/>
      <c r="ACS25" s="44"/>
      <c r="ACT25" s="44"/>
      <c r="ACU25" s="44"/>
      <c r="ACV25" s="44"/>
      <c r="ACW25" s="44"/>
      <c r="ACX25" s="44"/>
      <c r="ACY25" s="44"/>
      <c r="ACZ25" s="44"/>
      <c r="ADA25" s="44"/>
      <c r="ADB25" s="44"/>
      <c r="ADC25" s="44"/>
      <c r="ADD25" s="44"/>
      <c r="ADE25" s="44"/>
      <c r="ADF25" s="44"/>
      <c r="ADG25" s="44"/>
      <c r="ADH25" s="44"/>
      <c r="ADI25" s="44"/>
      <c r="ADJ25" s="44"/>
      <c r="ADK25" s="44"/>
      <c r="ADL25" s="44"/>
      <c r="ADM25" s="44"/>
      <c r="ADN25" s="44"/>
      <c r="ADO25" s="44"/>
      <c r="ADP25" s="44"/>
      <c r="ADQ25" s="44"/>
      <c r="ADR25" s="44"/>
      <c r="ADS25" s="44"/>
      <c r="ADT25" s="44"/>
      <c r="ADU25" s="44"/>
      <c r="ADV25" s="44"/>
      <c r="ADW25" s="44"/>
      <c r="ADX25" s="44"/>
      <c r="ADY25" s="44"/>
      <c r="ADZ25" s="44"/>
      <c r="AEA25" s="44"/>
      <c r="AEB25" s="44"/>
      <c r="AEC25" s="44"/>
      <c r="AED25" s="44"/>
      <c r="AEE25" s="44"/>
      <c r="AEF25" s="44"/>
      <c r="AEG25" s="44"/>
      <c r="AEH25" s="44"/>
      <c r="AEI25" s="44"/>
      <c r="AEJ25" s="44"/>
      <c r="AEK25" s="44"/>
      <c r="AEL25" s="44"/>
      <c r="AEM25" s="44"/>
      <c r="AEN25" s="44"/>
      <c r="AEO25" s="44"/>
      <c r="AEP25" s="44"/>
      <c r="AEQ25" s="44"/>
      <c r="AER25" s="44"/>
      <c r="AES25" s="44"/>
      <c r="AET25" s="44"/>
      <c r="AEU25" s="44"/>
      <c r="AEV25" s="44"/>
      <c r="AEW25" s="44"/>
      <c r="AEX25" s="44"/>
      <c r="AEY25" s="44"/>
      <c r="AEZ25" s="44"/>
      <c r="AFA25" s="44"/>
      <c r="AFB25" s="44"/>
      <c r="AFC25" s="44"/>
      <c r="AFD25" s="44"/>
      <c r="AFE25" s="44"/>
      <c r="AFF25" s="44"/>
      <c r="AFG25" s="44"/>
      <c r="AFH25" s="44"/>
      <c r="AFI25" s="44"/>
      <c r="AFJ25" s="44"/>
      <c r="AFK25" s="44"/>
      <c r="AFL25" s="44"/>
      <c r="AFM25" s="44"/>
      <c r="AFN25" s="44"/>
      <c r="AFO25" s="44"/>
      <c r="AFP25" s="44"/>
      <c r="AFQ25" s="44"/>
      <c r="AFR25" s="44"/>
      <c r="AFS25" s="44"/>
      <c r="AFT25" s="44"/>
      <c r="AFU25" s="44"/>
      <c r="AFV25" s="44"/>
      <c r="AFW25" s="44"/>
      <c r="AFX25" s="44"/>
      <c r="AFY25" s="44"/>
      <c r="AFZ25" s="44"/>
      <c r="AGA25" s="44"/>
      <c r="AGB25" s="44"/>
      <c r="AGC25" s="44"/>
      <c r="AGD25" s="44"/>
      <c r="AGE25" s="44"/>
      <c r="AGF25" s="44"/>
      <c r="AGG25" s="44"/>
      <c r="AGH25" s="44"/>
      <c r="AGI25" s="44"/>
      <c r="AGJ25" s="44"/>
      <c r="AGK25" s="44"/>
      <c r="AGL25" s="44"/>
      <c r="AGM25" s="44"/>
      <c r="AGN25" s="44"/>
      <c r="AGO25" s="44"/>
      <c r="AGP25" s="44"/>
      <c r="AGQ25" s="44"/>
      <c r="AGR25" s="44"/>
      <c r="AGS25" s="44"/>
      <c r="AGT25" s="44"/>
      <c r="AGU25" s="44"/>
      <c r="AGV25" s="44"/>
      <c r="AGW25" s="44"/>
      <c r="AGX25" s="44"/>
      <c r="AGY25" s="44"/>
      <c r="AGZ25" s="44"/>
      <c r="AHA25" s="44"/>
      <c r="AHB25" s="44"/>
      <c r="AHC25" s="44"/>
      <c r="AHD25" s="44"/>
      <c r="AHE25" s="44"/>
      <c r="AHF25" s="44"/>
      <c r="AHG25" s="44"/>
      <c r="AHH25" s="44"/>
      <c r="AHI25" s="44"/>
      <c r="AHJ25" s="44"/>
      <c r="AHK25" s="44"/>
      <c r="AHL25" s="44"/>
      <c r="AHM25" s="44"/>
      <c r="AHN25" s="44"/>
      <c r="AHO25" s="44"/>
      <c r="AHP25" s="44"/>
      <c r="AHQ25" s="44"/>
      <c r="AHR25" s="44"/>
      <c r="AHS25" s="44"/>
      <c r="AHT25" s="44"/>
      <c r="AHU25" s="44"/>
      <c r="AHV25" s="44"/>
      <c r="AHW25" s="44"/>
      <c r="AHX25" s="44"/>
      <c r="AHY25" s="44"/>
      <c r="AHZ25" s="44"/>
      <c r="AIA25" s="44"/>
      <c r="AIB25" s="44"/>
      <c r="AIC25" s="44"/>
      <c r="AID25" s="44"/>
      <c r="AIE25" s="44"/>
      <c r="AIF25" s="44"/>
      <c r="AIG25" s="44"/>
      <c r="AIH25" s="44"/>
      <c r="AII25" s="44"/>
      <c r="AIJ25" s="44"/>
      <c r="AIK25" s="44"/>
      <c r="AIL25" s="44"/>
      <c r="AIM25" s="44"/>
      <c r="AIN25" s="44"/>
      <c r="AIO25" s="44"/>
      <c r="AIP25" s="44"/>
      <c r="AIQ25" s="44"/>
      <c r="AIR25" s="44"/>
      <c r="AIS25" s="44"/>
      <c r="AIT25" s="44"/>
      <c r="AIU25" s="44"/>
      <c r="AIV25" s="44"/>
      <c r="AIW25" s="44"/>
      <c r="AIX25" s="44"/>
      <c r="AIY25" s="44"/>
      <c r="AIZ25" s="44"/>
      <c r="AJA25" s="44"/>
      <c r="AJB25" s="44"/>
      <c r="AJC25" s="44"/>
      <c r="AJD25" s="44"/>
      <c r="AJE25" s="44"/>
      <c r="AJF25" s="44"/>
      <c r="AJG25" s="44"/>
      <c r="AJH25" s="44"/>
      <c r="AJI25" s="44"/>
      <c r="AJJ25" s="44"/>
      <c r="AJK25" s="44"/>
      <c r="AJL25" s="44"/>
      <c r="AJM25" s="44"/>
      <c r="AJN25" s="44"/>
      <c r="AJO25" s="44"/>
      <c r="AJP25" s="44"/>
      <c r="AJQ25" s="44"/>
      <c r="AJR25" s="44"/>
      <c r="AJS25" s="44"/>
      <c r="AJT25" s="44"/>
      <c r="AJU25" s="44"/>
      <c r="AJV25" s="44"/>
      <c r="AJW25" s="44"/>
      <c r="AJX25" s="44"/>
      <c r="AJY25" s="44"/>
      <c r="AJZ25" s="44"/>
      <c r="AKA25" s="44"/>
      <c r="AKB25" s="44"/>
      <c r="AKC25" s="44"/>
      <c r="AKD25" s="44"/>
      <c r="AKE25" s="44"/>
      <c r="AKF25" s="44"/>
      <c r="AKG25" s="44"/>
      <c r="AKH25" s="44"/>
      <c r="AKI25" s="44"/>
      <c r="AKJ25" s="44"/>
      <c r="AKK25" s="44"/>
      <c r="AKL25" s="44"/>
      <c r="AKM25" s="44"/>
      <c r="AKN25" s="44"/>
      <c r="AKO25" s="44"/>
      <c r="AKP25" s="44"/>
      <c r="AKQ25" s="44"/>
      <c r="AKR25" s="44"/>
      <c r="AKS25" s="44"/>
      <c r="AKT25" s="44"/>
      <c r="AKU25" s="44"/>
      <c r="AKV25" s="44"/>
      <c r="AKW25" s="44"/>
      <c r="AKX25" s="44"/>
      <c r="AKY25" s="44"/>
      <c r="AKZ25" s="44"/>
      <c r="ALA25" s="44"/>
      <c r="ALB25" s="44"/>
      <c r="ALC25" s="44"/>
      <c r="ALD25" s="44"/>
      <c r="ALE25" s="44"/>
      <c r="ALF25" s="44"/>
      <c r="ALG25" s="44"/>
      <c r="ALH25" s="44"/>
      <c r="ALI25" s="44"/>
      <c r="ALJ25" s="44"/>
      <c r="ALK25" s="44"/>
      <c r="ALL25" s="44"/>
      <c r="ALM25" s="44"/>
      <c r="ALN25" s="44"/>
      <c r="ALO25" s="44"/>
      <c r="ALP25" s="44"/>
      <c r="ALQ25" s="44"/>
      <c r="ALR25" s="44"/>
      <c r="ALS25" s="44"/>
      <c r="ALT25" s="44"/>
      <c r="ALU25" s="44"/>
      <c r="ALV25" s="44"/>
      <c r="ALW25" s="44"/>
      <c r="ALX25" s="44"/>
      <c r="ALY25" s="44"/>
      <c r="ALZ25" s="44"/>
      <c r="AMA25" s="44"/>
      <c r="AMB25" s="44"/>
      <c r="AMC25" s="44"/>
      <c r="AMD25" s="44"/>
      <c r="AME25" s="44"/>
      <c r="AMF25" s="44"/>
      <c r="AMG25" s="44"/>
      <c r="AMH25" s="44"/>
      <c r="AMI25" s="44"/>
      <c r="AMJ25" s="44"/>
      <c r="AMK25" s="44"/>
      <c r="AML25" s="44"/>
      <c r="AMM25" s="44"/>
      <c r="AMN25" s="44"/>
      <c r="AMO25" s="44"/>
      <c r="AMP25" s="44"/>
      <c r="AMQ25" s="44"/>
      <c r="AMR25" s="44"/>
      <c r="AMS25" s="44"/>
      <c r="AMT25" s="44"/>
      <c r="AMU25" s="44"/>
      <c r="AMV25" s="44"/>
      <c r="AMW25" s="44"/>
      <c r="AMX25" s="44"/>
      <c r="AMY25" s="44"/>
      <c r="AMZ25" s="44"/>
      <c r="ANA25" s="44"/>
      <c r="ANB25" s="44"/>
      <c r="ANC25" s="44"/>
      <c r="AND25" s="44"/>
      <c r="ANE25" s="44"/>
      <c r="ANF25" s="44"/>
      <c r="ANG25" s="44"/>
      <c r="ANH25" s="44"/>
      <c r="ANI25" s="44"/>
      <c r="ANJ25" s="44"/>
      <c r="ANK25" s="44"/>
      <c r="ANL25" s="44"/>
      <c r="ANM25" s="44"/>
      <c r="ANN25" s="44"/>
      <c r="ANO25" s="44"/>
      <c r="ANP25" s="44"/>
      <c r="ANQ25" s="44"/>
      <c r="ANR25" s="44"/>
      <c r="ANS25" s="44"/>
      <c r="ANT25" s="44"/>
      <c r="ANU25" s="44"/>
      <c r="ANV25" s="44"/>
      <c r="ANW25" s="44"/>
      <c r="ANX25" s="44"/>
      <c r="ANY25" s="44"/>
      <c r="ANZ25" s="44"/>
      <c r="AOA25" s="44"/>
      <c r="AOB25" s="44"/>
      <c r="AOC25" s="44"/>
      <c r="AOD25" s="44"/>
      <c r="AOE25" s="44"/>
      <c r="AOF25" s="44"/>
      <c r="AOG25" s="44"/>
      <c r="AOH25" s="44"/>
      <c r="AOI25" s="44"/>
      <c r="AOJ25" s="44"/>
      <c r="AOK25" s="44"/>
      <c r="AOL25" s="44"/>
      <c r="AOM25" s="44"/>
      <c r="AON25" s="44"/>
      <c r="AOO25" s="44"/>
      <c r="AOP25" s="44"/>
      <c r="AOQ25" s="44"/>
      <c r="AOR25" s="44"/>
      <c r="AOS25" s="44"/>
      <c r="AOT25" s="44"/>
      <c r="AOU25" s="44"/>
      <c r="AOV25" s="44"/>
      <c r="AOW25" s="44"/>
      <c r="AOX25" s="44"/>
      <c r="AOY25" s="44"/>
      <c r="AOZ25" s="44"/>
      <c r="APA25" s="44"/>
      <c r="APB25" s="44"/>
      <c r="APC25" s="44"/>
      <c r="APD25" s="44"/>
      <c r="APE25" s="44"/>
      <c r="APF25" s="44"/>
      <c r="APG25" s="44"/>
      <c r="APH25" s="44"/>
      <c r="API25" s="44"/>
      <c r="APJ25" s="44"/>
      <c r="APK25" s="44"/>
      <c r="APL25" s="44"/>
      <c r="APM25" s="44"/>
      <c r="APN25" s="44"/>
      <c r="APO25" s="44"/>
      <c r="APP25" s="44"/>
      <c r="APQ25" s="44"/>
      <c r="APR25" s="44"/>
      <c r="APS25" s="44"/>
      <c r="APT25" s="44"/>
      <c r="APU25" s="44"/>
      <c r="APV25" s="44"/>
      <c r="APW25" s="44"/>
      <c r="APX25" s="44"/>
      <c r="APY25" s="44"/>
      <c r="APZ25" s="44"/>
      <c r="AQA25" s="44"/>
      <c r="AQB25" s="44"/>
      <c r="AQC25" s="44"/>
      <c r="AQD25" s="44"/>
      <c r="AQE25" s="44"/>
      <c r="AQF25" s="44"/>
      <c r="AQG25" s="44"/>
      <c r="AQH25" s="44"/>
      <c r="AQI25" s="44"/>
      <c r="AQJ25" s="44"/>
      <c r="AQK25" s="44"/>
      <c r="AQL25" s="44"/>
      <c r="AQM25" s="44"/>
      <c r="AQN25" s="44"/>
      <c r="AQO25" s="44"/>
      <c r="AQP25" s="44"/>
      <c r="AQQ25" s="44"/>
      <c r="AQR25" s="44"/>
      <c r="AQS25" s="44"/>
      <c r="AQT25" s="44"/>
      <c r="AQU25" s="44"/>
      <c r="AQV25" s="44"/>
      <c r="AQW25" s="44"/>
      <c r="AQX25" s="44"/>
      <c r="AQY25" s="44"/>
      <c r="AQZ25" s="44"/>
      <c r="ARA25" s="44"/>
      <c r="ARB25" s="44"/>
      <c r="ARC25" s="44"/>
      <c r="ARD25" s="44"/>
      <c r="ARE25" s="44"/>
      <c r="ARF25" s="44"/>
      <c r="ARG25" s="44"/>
      <c r="ARH25" s="44"/>
      <c r="ARI25" s="44"/>
      <c r="ARJ25" s="44"/>
      <c r="ARK25" s="44"/>
      <c r="ARL25" s="44"/>
      <c r="ARM25" s="44"/>
      <c r="ARN25" s="44"/>
      <c r="ARO25" s="44"/>
      <c r="ARP25" s="44"/>
      <c r="ARQ25" s="44"/>
      <c r="ARR25" s="44"/>
      <c r="ARS25" s="44"/>
      <c r="ART25" s="44"/>
      <c r="ARU25" s="44"/>
      <c r="ARV25" s="44"/>
      <c r="ARW25" s="44"/>
      <c r="ARX25" s="44"/>
      <c r="ARY25" s="44"/>
      <c r="ARZ25" s="44"/>
      <c r="ASA25" s="44"/>
      <c r="ASB25" s="44"/>
      <c r="ASC25" s="44"/>
      <c r="ASD25" s="44"/>
      <c r="ASE25" s="44"/>
      <c r="ASF25" s="44"/>
      <c r="ASG25" s="44"/>
      <c r="ASH25" s="44"/>
      <c r="ASI25" s="44"/>
      <c r="ASJ25" s="44"/>
      <c r="ASK25" s="44"/>
      <c r="ASL25" s="44"/>
      <c r="ASM25" s="44"/>
      <c r="ASN25" s="44"/>
      <c r="ASO25" s="44"/>
      <c r="ASP25" s="44"/>
      <c r="ASQ25" s="44"/>
      <c r="ASR25" s="44"/>
      <c r="ASS25" s="44"/>
      <c r="AST25" s="44"/>
      <c r="ASU25" s="44"/>
      <c r="ASV25" s="44"/>
      <c r="ASW25" s="44"/>
      <c r="ASX25" s="44"/>
      <c r="ASY25" s="44"/>
      <c r="ASZ25" s="44"/>
      <c r="ATA25" s="44"/>
      <c r="ATB25" s="44"/>
      <c r="ATC25" s="44"/>
      <c r="ATD25" s="44"/>
      <c r="ATE25" s="44"/>
      <c r="ATF25" s="44"/>
      <c r="ATG25" s="44"/>
      <c r="ATH25" s="44"/>
      <c r="ATI25" s="44"/>
      <c r="ATJ25" s="44"/>
      <c r="ATK25" s="44"/>
      <c r="ATL25" s="44"/>
      <c r="ATM25" s="44"/>
      <c r="ATN25" s="44"/>
      <c r="ATO25" s="44"/>
      <c r="ATP25" s="44"/>
      <c r="ATQ25" s="44"/>
      <c r="ATR25" s="44"/>
      <c r="ATS25" s="44"/>
      <c r="ATT25" s="44"/>
      <c r="ATU25" s="44"/>
      <c r="ATV25" s="44"/>
      <c r="ATW25" s="44"/>
      <c r="ATX25" s="44"/>
      <c r="ATY25" s="44"/>
      <c r="ATZ25" s="44"/>
      <c r="AUA25" s="44"/>
      <c r="AUB25" s="44"/>
      <c r="AUC25" s="44"/>
      <c r="AUD25" s="44"/>
      <c r="AUE25" s="44"/>
      <c r="AUF25" s="44"/>
      <c r="AUG25" s="44"/>
      <c r="AUH25" s="44"/>
      <c r="AUI25" s="44"/>
      <c r="AUJ25" s="44"/>
      <c r="AUK25" s="44"/>
    </row>
    <row r="26" spans="1:1233" x14ac:dyDescent="0.25">
      <c r="A26" s="41" t="s">
        <v>121</v>
      </c>
      <c r="C26" s="41" t="s">
        <v>15</v>
      </c>
      <c r="D26" s="87" t="s">
        <v>81</v>
      </c>
      <c r="E26" s="86">
        <v>45086</v>
      </c>
      <c r="F26" s="44">
        <v>-2.9855725127178712</v>
      </c>
      <c r="G26" s="44">
        <v>-1.5438537928732399</v>
      </c>
      <c r="H26" s="44">
        <v>-1.2517615850120123</v>
      </c>
      <c r="I26" s="44">
        <v>-0.18310445276737974</v>
      </c>
      <c r="J26" s="44">
        <v>-1.2717147369295967</v>
      </c>
      <c r="K26" s="44">
        <v>-1.7365771812080544</v>
      </c>
      <c r="L26" s="44">
        <v>-1.0177474976869494</v>
      </c>
      <c r="M26" s="44">
        <v>5.9121621621627263E-2</v>
      </c>
      <c r="N26" s="44">
        <v>1.7279536942458318</v>
      </c>
      <c r="O26" s="44">
        <v>3.4111465242484096</v>
      </c>
      <c r="P26" s="44">
        <v>3.5565579458709307</v>
      </c>
      <c r="Q26" s="44">
        <v>3.7884017949603166</v>
      </c>
      <c r="R26" s="44">
        <v>2.8195650305166353</v>
      </c>
      <c r="S26" s="44">
        <v>1.6189184607560803</v>
      </c>
      <c r="T26" s="44">
        <v>-5.876427132304185E-2</v>
      </c>
      <c r="U26" s="44">
        <v>-1.0839656466271941</v>
      </c>
      <c r="V26" s="44">
        <v>0.5388112476848006</v>
      </c>
      <c r="W26" s="44">
        <v>1.9124050200631793</v>
      </c>
      <c r="X26" s="44">
        <v>1.9289598912304529</v>
      </c>
      <c r="Y26" s="44">
        <v>0.47269350890519757</v>
      </c>
      <c r="Z26" s="44">
        <v>-0.47694753577105509</v>
      </c>
      <c r="AA26" s="44">
        <v>-1.357767596834647</v>
      </c>
      <c r="AB26" s="44">
        <v>-1.6753224995813554E-2</v>
      </c>
      <c r="AC26" s="44">
        <v>-2.494387627837158E-2</v>
      </c>
      <c r="AD26" s="44">
        <v>1.3627623108435793</v>
      </c>
      <c r="AE26" s="44">
        <v>0.80907498540327971</v>
      </c>
      <c r="AF26" s="44">
        <v>2.0159596808063895</v>
      </c>
      <c r="AG26" s="44">
        <v>3.2285256680435026</v>
      </c>
      <c r="AH26" s="44">
        <v>2.5037682130296224</v>
      </c>
      <c r="AI26" s="44">
        <v>3.3090391220574666</v>
      </c>
      <c r="AJ26" s="44">
        <v>2.7344726969570576</v>
      </c>
      <c r="AK26" s="44">
        <v>4.5030664538351806</v>
      </c>
      <c r="AL26" s="44">
        <v>4.2794686396502302</v>
      </c>
      <c r="AM26" s="44">
        <v>4.5178179361594406</v>
      </c>
      <c r="AN26" s="44">
        <v>4.0549597855227937</v>
      </c>
      <c r="AO26" s="44">
        <v>1.9876912840984584</v>
      </c>
      <c r="AP26" s="44">
        <v>1.5836357637743159</v>
      </c>
      <c r="AQ26" s="44">
        <v>1.80373986430582</v>
      </c>
      <c r="AR26" s="44">
        <v>4.1992589543021763</v>
      </c>
      <c r="AS26" s="44">
        <v>5.7896455985628092</v>
      </c>
      <c r="AT26" s="44">
        <v>9.1904256188219957</v>
      </c>
      <c r="AU26" s="44">
        <v>9.6983457671099504</v>
      </c>
      <c r="AV26" s="44">
        <v>8.5693418810354629</v>
      </c>
      <c r="AW26" s="44">
        <v>6.0696197443524502</v>
      </c>
      <c r="AX26" s="44">
        <v>5.5792953317745697</v>
      </c>
      <c r="AY26" s="44">
        <v>5.413266542780959</v>
      </c>
      <c r="AZ26" s="44">
        <v>3.9533011272141705</v>
      </c>
      <c r="BA26" s="44">
        <v>4.705210796705539</v>
      </c>
      <c r="BB26" s="44">
        <v>4.2952257226372303</v>
      </c>
      <c r="BC26" s="44">
        <v>5.3803641092327492</v>
      </c>
      <c r="BD26" s="44">
        <v>1.5725009877518792</v>
      </c>
      <c r="BE26" s="44">
        <v>-1.0575067541489847</v>
      </c>
      <c r="BF26" s="44">
        <v>-4.1972168187939474</v>
      </c>
      <c r="BG26" s="44">
        <v>-5.2261975162625651</v>
      </c>
      <c r="BH26" s="44">
        <v>-4.3202033036848881</v>
      </c>
      <c r="BI26" s="44">
        <v>-3.2060027285129689</v>
      </c>
      <c r="BJ26" s="44">
        <v>-1.4432989690721709</v>
      </c>
      <c r="BK26" s="44">
        <v>-1.1190311949107135</v>
      </c>
      <c r="BL26" s="44">
        <v>0.33304933777400514</v>
      </c>
      <c r="BM26" s="44">
        <v>1.0436137071651252</v>
      </c>
      <c r="BN26" s="44">
        <v>1.3701829505644136</v>
      </c>
      <c r="BO26" s="44">
        <v>5.3987351534789951E-2</v>
      </c>
      <c r="BP26" s="44">
        <v>1.3147658316477351</v>
      </c>
      <c r="BQ26" s="44">
        <v>2.7305351848962323</v>
      </c>
      <c r="BR26" s="44">
        <v>5.013666536509187</v>
      </c>
      <c r="BS26" s="44">
        <v>4.5394275017549335</v>
      </c>
      <c r="BT26" s="44">
        <v>4.757440824935566</v>
      </c>
      <c r="BU26" s="44">
        <v>4.8234280792420536</v>
      </c>
      <c r="BV26" s="44">
        <v>5.1061521772818974</v>
      </c>
      <c r="BW26" s="44">
        <v>6.7901713045500411</v>
      </c>
      <c r="BX26" s="44">
        <v>7.1097730430754957</v>
      </c>
      <c r="BY26" s="44">
        <v>7.2760906428241068</v>
      </c>
      <c r="BZ26" s="44">
        <v>5.5679287305122394</v>
      </c>
      <c r="CA26" s="44">
        <v>4.7097818546211423</v>
      </c>
      <c r="CB26" s="44">
        <v>2.9332719035552568</v>
      </c>
      <c r="CC26" s="44">
        <v>2.4908869987849247</v>
      </c>
      <c r="CD26" s="44">
        <v>0.3123373243102634</v>
      </c>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c r="YV26" s="50"/>
      <c r="YW26" s="50"/>
      <c r="YX26" s="50"/>
      <c r="YY26" s="50"/>
      <c r="YZ26" s="50"/>
      <c r="ZA26" s="50"/>
      <c r="ZB26" s="50"/>
      <c r="ZC26" s="50"/>
      <c r="ZD26" s="50"/>
      <c r="ZE26" s="50"/>
      <c r="ZF26" s="50"/>
      <c r="ZG26" s="50"/>
      <c r="ZH26" s="50"/>
      <c r="ZI26" s="50"/>
      <c r="ZJ26" s="50"/>
      <c r="ZK26" s="50"/>
      <c r="ZL26" s="50"/>
      <c r="ZM26" s="50"/>
      <c r="ZN26" s="50"/>
      <c r="ZO26" s="50"/>
      <c r="ZP26" s="50"/>
      <c r="ZQ26" s="50"/>
      <c r="ZR26" s="50"/>
      <c r="ZS26" s="50"/>
      <c r="ZT26" s="50"/>
      <c r="ZU26" s="50"/>
      <c r="ZV26" s="50"/>
      <c r="ZW26" s="50"/>
      <c r="ZX26" s="50"/>
      <c r="ZY26" s="50"/>
      <c r="ZZ26" s="50"/>
      <c r="AAA26" s="50"/>
      <c r="AAB26" s="50"/>
      <c r="AAC26" s="50"/>
      <c r="AAD26" s="50"/>
      <c r="AAE26" s="50"/>
      <c r="AAF26" s="50"/>
      <c r="AAG26" s="50"/>
      <c r="AAH26" s="50"/>
      <c r="AAI26" s="50"/>
      <c r="AAJ26" s="50"/>
      <c r="AAK26" s="50"/>
      <c r="AAL26" s="50"/>
      <c r="AAM26" s="50"/>
      <c r="AAN26" s="50"/>
      <c r="AAO26" s="50"/>
      <c r="AAP26" s="50"/>
      <c r="AAQ26" s="50"/>
      <c r="AAR26" s="50"/>
      <c r="AAS26" s="50"/>
      <c r="AAT26" s="50"/>
      <c r="AAU26" s="50"/>
      <c r="AAV26" s="50"/>
      <c r="AAW26" s="50"/>
      <c r="AAX26" s="50"/>
      <c r="AAY26" s="50"/>
      <c r="AAZ26" s="50"/>
      <c r="ABA26" s="50"/>
      <c r="ABB26" s="50"/>
      <c r="ABC26" s="50"/>
      <c r="ABD26" s="50"/>
      <c r="ABE26" s="50"/>
      <c r="ABF26" s="50"/>
      <c r="ABG26" s="50"/>
      <c r="ABH26" s="50"/>
      <c r="ABI26" s="50"/>
      <c r="ABJ26" s="50"/>
      <c r="ABK26" s="50"/>
      <c r="ABL26" s="50"/>
      <c r="ABM26" s="50"/>
      <c r="ABN26" s="50"/>
      <c r="ABO26" s="50"/>
      <c r="ABP26" s="50"/>
      <c r="ABQ26" s="50"/>
      <c r="ABR26" s="50"/>
      <c r="ABS26" s="50"/>
      <c r="ABT26" s="50"/>
      <c r="ABU26" s="50"/>
      <c r="ABV26" s="50"/>
      <c r="ABW26" s="50"/>
      <c r="ABX26" s="50"/>
      <c r="ABY26" s="50"/>
      <c r="ABZ26" s="50"/>
      <c r="ACA26" s="50"/>
      <c r="ACB26" s="50"/>
      <c r="ACC26" s="50"/>
      <c r="ACD26" s="50"/>
      <c r="ACE26" s="50"/>
      <c r="ACF26" s="50"/>
      <c r="ACG26" s="50"/>
      <c r="ACH26" s="50"/>
      <c r="ACI26" s="50"/>
      <c r="ACJ26" s="50"/>
      <c r="ACK26" s="50"/>
      <c r="ACL26" s="50"/>
      <c r="ACM26" s="50"/>
      <c r="ACN26" s="50"/>
      <c r="ACO26" s="50"/>
      <c r="ACP26" s="50"/>
      <c r="ACQ26" s="50"/>
      <c r="ACR26" s="50"/>
      <c r="ACS26" s="50"/>
      <c r="ACT26" s="50"/>
      <c r="ACU26" s="50"/>
      <c r="ACV26" s="50"/>
      <c r="ACW26" s="50"/>
      <c r="ACX26" s="50"/>
      <c r="ACY26" s="50"/>
      <c r="ACZ26" s="50"/>
      <c r="ADA26" s="50"/>
      <c r="ADB26" s="50"/>
      <c r="ADC26" s="50"/>
      <c r="ADD26" s="50"/>
      <c r="ADE26" s="50"/>
      <c r="ADF26" s="50"/>
      <c r="ADG26" s="50"/>
      <c r="ADH26" s="50"/>
      <c r="ADI26" s="50"/>
      <c r="ADJ26" s="50"/>
      <c r="ADK26" s="50"/>
      <c r="ADL26" s="50"/>
      <c r="ADM26" s="50"/>
      <c r="ADN26" s="50"/>
      <c r="ADO26" s="50"/>
      <c r="ADP26" s="50"/>
      <c r="ADQ26" s="50"/>
      <c r="ADR26" s="50"/>
      <c r="ADS26" s="50"/>
      <c r="ADT26" s="50"/>
      <c r="ADU26" s="50"/>
      <c r="ADV26" s="50"/>
      <c r="ADW26" s="50"/>
      <c r="ADX26" s="50"/>
      <c r="ADY26" s="50"/>
      <c r="ADZ26" s="50"/>
      <c r="AEA26" s="50"/>
      <c r="AEB26" s="50"/>
      <c r="AEC26" s="50"/>
      <c r="AED26" s="50"/>
      <c r="AEE26" s="50"/>
      <c r="AEF26" s="50"/>
      <c r="AEG26" s="50"/>
      <c r="AEH26" s="50"/>
      <c r="AEI26" s="50"/>
      <c r="AEJ26" s="50"/>
      <c r="AEK26" s="50"/>
      <c r="AEL26" s="50"/>
      <c r="AEM26" s="50"/>
      <c r="AEN26" s="50"/>
      <c r="AEO26" s="50"/>
      <c r="AEP26" s="50"/>
      <c r="AEQ26" s="50"/>
      <c r="AER26" s="50"/>
      <c r="AES26" s="50"/>
      <c r="AET26" s="50"/>
      <c r="AEU26" s="50"/>
      <c r="AEV26" s="50"/>
      <c r="AEW26" s="50"/>
      <c r="AEX26" s="50"/>
      <c r="AEY26" s="50"/>
      <c r="AEZ26" s="50"/>
      <c r="AFA26" s="50"/>
      <c r="AFB26" s="50"/>
      <c r="AFC26" s="50"/>
      <c r="AFD26" s="50"/>
      <c r="AFE26" s="50"/>
      <c r="AFF26" s="50"/>
      <c r="AFG26" s="50"/>
      <c r="AFH26" s="50"/>
      <c r="AFI26" s="50"/>
      <c r="AFJ26" s="50"/>
      <c r="AFK26" s="50"/>
      <c r="AFL26" s="50"/>
      <c r="AFM26" s="50"/>
      <c r="AFN26" s="50"/>
      <c r="AFO26" s="50"/>
      <c r="AFP26" s="50"/>
      <c r="AFQ26" s="50"/>
      <c r="AFR26" s="50"/>
      <c r="AFS26" s="50"/>
      <c r="AFT26" s="50"/>
      <c r="AFU26" s="50"/>
      <c r="AFV26" s="50"/>
      <c r="AFW26" s="50"/>
      <c r="AFX26" s="50"/>
      <c r="AFY26" s="50"/>
      <c r="AFZ26" s="50"/>
      <c r="AGA26" s="50"/>
      <c r="AGB26" s="50"/>
      <c r="AGC26" s="50"/>
      <c r="AGD26" s="50"/>
      <c r="AGE26" s="50"/>
      <c r="AGF26" s="50"/>
      <c r="AGG26" s="50"/>
      <c r="AGH26" s="50"/>
      <c r="AGI26" s="50"/>
      <c r="AGJ26" s="50"/>
      <c r="AGK26" s="50"/>
      <c r="AGL26" s="50"/>
      <c r="AGM26" s="50"/>
      <c r="AGN26" s="50"/>
      <c r="AGO26" s="50"/>
      <c r="AGP26" s="50"/>
      <c r="AGQ26" s="50"/>
      <c r="AGR26" s="50"/>
      <c r="AGS26" s="50"/>
      <c r="AGT26" s="50"/>
      <c r="AGU26" s="50"/>
      <c r="AGV26" s="50"/>
      <c r="AGW26" s="50"/>
      <c r="AGX26" s="50"/>
      <c r="AGY26" s="50"/>
      <c r="AGZ26" s="50"/>
      <c r="AHA26" s="50"/>
      <c r="AHB26" s="50"/>
      <c r="AHC26" s="50"/>
      <c r="AHD26" s="50"/>
      <c r="AHE26" s="50"/>
      <c r="AHF26" s="50"/>
      <c r="AHG26" s="50"/>
      <c r="AHH26" s="50"/>
      <c r="AHI26" s="50"/>
      <c r="AHJ26" s="50"/>
      <c r="AHK26" s="50"/>
      <c r="AHL26" s="50"/>
      <c r="AHM26" s="50"/>
      <c r="AHN26" s="50"/>
      <c r="AHO26" s="50"/>
      <c r="AHP26" s="50"/>
      <c r="AHQ26" s="50"/>
      <c r="AHR26" s="50"/>
      <c r="AHS26" s="50"/>
      <c r="AHT26" s="50"/>
      <c r="AHU26" s="50"/>
      <c r="AHV26" s="50"/>
      <c r="AHW26" s="50"/>
      <c r="AHX26" s="50"/>
      <c r="AHY26" s="50"/>
      <c r="AHZ26" s="50"/>
      <c r="AIA26" s="50"/>
      <c r="AIB26" s="50"/>
      <c r="AIC26" s="50"/>
      <c r="AID26" s="50"/>
      <c r="AIE26" s="50"/>
      <c r="AIF26" s="50"/>
      <c r="AIG26" s="50"/>
      <c r="AIH26" s="50"/>
      <c r="AII26" s="50"/>
      <c r="AIJ26" s="50"/>
      <c r="AIK26" s="50"/>
      <c r="AIL26" s="50"/>
      <c r="AIM26" s="50"/>
      <c r="AIN26" s="50"/>
      <c r="AIO26" s="50"/>
      <c r="AIP26" s="50"/>
      <c r="AIQ26" s="50"/>
      <c r="AIR26" s="50"/>
      <c r="AIS26" s="50"/>
      <c r="AIT26" s="50"/>
      <c r="AIU26" s="50"/>
      <c r="AIV26" s="50"/>
      <c r="AIW26" s="50"/>
      <c r="AIX26" s="50"/>
      <c r="AIY26" s="50"/>
      <c r="AIZ26" s="50"/>
      <c r="AJA26" s="50"/>
      <c r="AJB26" s="50"/>
      <c r="AJC26" s="50"/>
      <c r="AJD26" s="50"/>
      <c r="AJE26" s="50"/>
      <c r="AJF26" s="50"/>
      <c r="AJG26" s="50"/>
      <c r="AJH26" s="50"/>
      <c r="AJI26" s="50"/>
      <c r="AJJ26" s="50"/>
      <c r="AJK26" s="50"/>
      <c r="AJL26" s="50"/>
      <c r="AJM26" s="50"/>
      <c r="AJN26" s="50"/>
      <c r="AJO26" s="50"/>
      <c r="AJP26" s="50"/>
      <c r="AJQ26" s="50"/>
      <c r="AJR26" s="50"/>
      <c r="AJS26" s="50"/>
      <c r="AJT26" s="50"/>
      <c r="AJU26" s="50"/>
      <c r="AJV26" s="50"/>
      <c r="AJW26" s="50"/>
      <c r="AJX26" s="50"/>
      <c r="AJY26" s="50"/>
      <c r="AJZ26" s="50"/>
      <c r="AKA26" s="50"/>
      <c r="AKB26" s="50"/>
      <c r="AKC26" s="50"/>
      <c r="AKD26" s="50"/>
      <c r="AKE26" s="50"/>
      <c r="AKF26" s="50"/>
      <c r="AKG26" s="50"/>
      <c r="AKH26" s="50"/>
      <c r="AKI26" s="50"/>
      <c r="AKJ26" s="50"/>
      <c r="AKK26" s="50"/>
      <c r="AKL26" s="50"/>
      <c r="AKM26" s="50"/>
      <c r="AKN26" s="50"/>
      <c r="AKO26" s="50"/>
      <c r="AKP26" s="50"/>
      <c r="AKQ26" s="50"/>
      <c r="AKR26" s="50"/>
      <c r="AKS26" s="50"/>
      <c r="AKT26" s="50"/>
      <c r="AKU26" s="50"/>
      <c r="AKV26" s="50"/>
      <c r="AKW26" s="50"/>
      <c r="AKX26" s="50"/>
      <c r="AKY26" s="50"/>
      <c r="AKZ26" s="50"/>
      <c r="ALA26" s="50"/>
      <c r="ALB26" s="50"/>
      <c r="ALC26" s="50"/>
      <c r="ALD26" s="50"/>
      <c r="ALE26" s="50"/>
      <c r="ALF26" s="50"/>
      <c r="ALG26" s="50"/>
      <c r="ALH26" s="50"/>
      <c r="ALI26" s="50"/>
      <c r="ALJ26" s="50"/>
      <c r="ALK26" s="50"/>
      <c r="ALL26" s="50"/>
      <c r="ALM26" s="50"/>
      <c r="ALN26" s="50"/>
      <c r="ALO26" s="50"/>
      <c r="ALP26" s="50"/>
      <c r="ALQ26" s="50"/>
      <c r="ALR26" s="50"/>
      <c r="ALS26" s="50"/>
      <c r="ALT26" s="50"/>
      <c r="ALU26" s="50"/>
      <c r="ALV26" s="50"/>
      <c r="ALW26" s="50"/>
      <c r="ALX26" s="50"/>
      <c r="ALY26" s="50"/>
      <c r="ALZ26" s="50"/>
      <c r="AMA26" s="50"/>
      <c r="AMB26" s="50"/>
      <c r="AMC26" s="50"/>
      <c r="AMD26" s="50"/>
      <c r="AME26" s="50"/>
      <c r="AMF26" s="50"/>
      <c r="AMG26" s="50"/>
      <c r="AMH26" s="50"/>
      <c r="AMI26" s="50"/>
      <c r="AMJ26" s="50"/>
      <c r="AMK26" s="50"/>
      <c r="AML26" s="50"/>
      <c r="AMM26" s="50"/>
      <c r="AMN26" s="50"/>
      <c r="AMO26" s="50"/>
      <c r="AMP26" s="50"/>
      <c r="AMQ26" s="50"/>
      <c r="AMR26" s="50"/>
      <c r="AMS26" s="50"/>
      <c r="AMT26" s="50"/>
      <c r="AMU26" s="50"/>
      <c r="AMV26" s="50"/>
      <c r="AMW26" s="50"/>
      <c r="AMX26" s="50"/>
      <c r="AMY26" s="50"/>
      <c r="AMZ26" s="50"/>
      <c r="ANA26" s="50"/>
      <c r="ANB26" s="50"/>
      <c r="ANC26" s="50"/>
      <c r="AND26" s="50"/>
      <c r="ANE26" s="50"/>
      <c r="ANF26" s="50"/>
      <c r="ANG26" s="50"/>
      <c r="ANH26" s="50"/>
      <c r="ANI26" s="50"/>
      <c r="ANJ26" s="50"/>
      <c r="ANK26" s="50"/>
      <c r="ANL26" s="50"/>
      <c r="ANM26" s="50"/>
      <c r="ANN26" s="50"/>
      <c r="ANO26" s="50"/>
      <c r="ANP26" s="50"/>
      <c r="ANQ26" s="50"/>
      <c r="ANR26" s="50"/>
      <c r="ANS26" s="50"/>
      <c r="ANT26" s="50"/>
      <c r="ANU26" s="50"/>
      <c r="ANV26" s="50"/>
      <c r="ANW26" s="50"/>
      <c r="ANX26" s="50"/>
      <c r="ANY26" s="50"/>
      <c r="ANZ26" s="50"/>
      <c r="AOA26" s="50"/>
      <c r="AOB26" s="50"/>
      <c r="AOC26" s="50"/>
      <c r="AOD26" s="50"/>
      <c r="AOE26" s="50"/>
      <c r="AOF26" s="50"/>
      <c r="AOG26" s="50"/>
      <c r="AOH26" s="50"/>
      <c r="AOI26" s="50"/>
      <c r="AOJ26" s="50"/>
      <c r="AOK26" s="50"/>
      <c r="AOL26" s="50"/>
      <c r="AOM26" s="50"/>
      <c r="AON26" s="50"/>
      <c r="AOO26" s="50"/>
      <c r="AOP26" s="50"/>
      <c r="AOQ26" s="50"/>
      <c r="AOR26" s="50"/>
      <c r="AOS26" s="50"/>
      <c r="AOT26" s="50"/>
      <c r="AOU26" s="50"/>
      <c r="AOV26" s="50"/>
      <c r="AOW26" s="50"/>
      <c r="AOX26" s="50"/>
      <c r="AOY26" s="50"/>
      <c r="AOZ26" s="50"/>
      <c r="APA26" s="50"/>
      <c r="APB26" s="50"/>
      <c r="APC26" s="50"/>
      <c r="APD26" s="50"/>
      <c r="APE26" s="50"/>
      <c r="APF26" s="50"/>
      <c r="APG26" s="50"/>
      <c r="APH26" s="50"/>
      <c r="API26" s="50"/>
      <c r="APJ26" s="50"/>
      <c r="APK26" s="50"/>
      <c r="APL26" s="50"/>
      <c r="APM26" s="50"/>
      <c r="APN26" s="50"/>
      <c r="APO26" s="50"/>
      <c r="APP26" s="50"/>
      <c r="APQ26" s="50"/>
      <c r="APR26" s="50"/>
      <c r="APS26" s="50"/>
      <c r="APT26" s="50"/>
      <c r="APU26" s="50"/>
      <c r="APV26" s="50"/>
      <c r="APW26" s="50"/>
      <c r="APX26" s="50"/>
      <c r="APY26" s="50"/>
      <c r="APZ26" s="50"/>
      <c r="AQA26" s="50"/>
      <c r="AQB26" s="50"/>
      <c r="AQC26" s="50"/>
      <c r="AQD26" s="50"/>
      <c r="AQE26" s="50"/>
      <c r="AQF26" s="50"/>
      <c r="AQG26" s="50"/>
      <c r="AQH26" s="50"/>
      <c r="AQI26" s="50"/>
      <c r="AQJ26" s="50"/>
      <c r="AQK26" s="50"/>
      <c r="AQL26" s="50"/>
      <c r="AQM26" s="50"/>
      <c r="AQN26" s="50"/>
      <c r="AQO26" s="50"/>
      <c r="AQP26" s="50"/>
      <c r="AQQ26" s="50"/>
      <c r="AQR26" s="50"/>
      <c r="AQS26" s="50"/>
      <c r="AQT26" s="50"/>
      <c r="AQU26" s="50"/>
      <c r="AQV26" s="50"/>
      <c r="AQW26" s="50"/>
      <c r="AQX26" s="50"/>
      <c r="AQY26" s="50"/>
      <c r="AQZ26" s="50"/>
      <c r="ARA26" s="50"/>
      <c r="ARB26" s="50"/>
      <c r="ARC26" s="50"/>
      <c r="ARD26" s="50"/>
      <c r="ARE26" s="50"/>
      <c r="ARF26" s="50"/>
      <c r="ARG26" s="50"/>
      <c r="ARH26" s="50"/>
      <c r="ARI26" s="50"/>
      <c r="ARJ26" s="50"/>
      <c r="ARK26" s="50"/>
      <c r="ARL26" s="50"/>
      <c r="ARM26" s="50"/>
      <c r="ARN26" s="50"/>
      <c r="ARO26" s="50"/>
      <c r="ARP26" s="50"/>
      <c r="ARQ26" s="50"/>
      <c r="ARR26" s="50"/>
      <c r="ARS26" s="50"/>
      <c r="ART26" s="50"/>
      <c r="ARU26" s="50"/>
      <c r="ARV26" s="50"/>
      <c r="ARW26" s="50"/>
      <c r="ARX26" s="50"/>
      <c r="ARY26" s="50"/>
      <c r="ARZ26" s="50"/>
      <c r="ASA26" s="50"/>
      <c r="ASB26" s="50"/>
      <c r="ASC26" s="50"/>
      <c r="ASD26" s="50"/>
      <c r="ASE26" s="50"/>
      <c r="ASF26" s="50"/>
      <c r="ASG26" s="50"/>
      <c r="ASH26" s="50"/>
      <c r="ASI26" s="50"/>
      <c r="ASJ26" s="50"/>
      <c r="ASK26" s="50"/>
      <c r="ASL26" s="50"/>
      <c r="ASM26" s="50"/>
      <c r="ASN26" s="50"/>
      <c r="ASO26" s="50"/>
      <c r="ASP26" s="50"/>
      <c r="ASQ26" s="50"/>
      <c r="ASR26" s="50"/>
      <c r="ASS26" s="50"/>
      <c r="AST26" s="50"/>
      <c r="ASU26" s="50"/>
      <c r="ASV26" s="50"/>
      <c r="ASW26" s="50"/>
      <c r="ASX26" s="50"/>
      <c r="ASY26" s="50"/>
      <c r="ASZ26" s="50"/>
      <c r="ATA26" s="50"/>
      <c r="ATB26" s="50"/>
      <c r="ATC26" s="50"/>
      <c r="ATD26" s="50"/>
      <c r="ATE26" s="50"/>
      <c r="ATF26" s="50"/>
      <c r="ATG26" s="50"/>
      <c r="ATH26" s="50"/>
      <c r="ATI26" s="50"/>
      <c r="ATJ26" s="50"/>
      <c r="ATK26" s="50"/>
      <c r="ATL26" s="50"/>
      <c r="ATM26" s="50"/>
      <c r="ATN26" s="50"/>
      <c r="ATO26" s="50"/>
      <c r="ATP26" s="50"/>
      <c r="ATQ26" s="50"/>
      <c r="ATR26" s="50"/>
      <c r="ATS26" s="50"/>
      <c r="ATT26" s="50"/>
      <c r="ATU26" s="50"/>
      <c r="ATV26" s="50"/>
      <c r="ATW26" s="50"/>
      <c r="ATX26" s="50"/>
      <c r="ATY26" s="50"/>
      <c r="ATZ26" s="50"/>
      <c r="AUA26" s="50"/>
      <c r="AUB26" s="50"/>
      <c r="AUC26" s="50"/>
      <c r="AUD26" s="50"/>
      <c r="AUE26" s="50"/>
      <c r="AUF26" s="50"/>
      <c r="AUG26" s="50"/>
      <c r="AUH26" s="50"/>
      <c r="AUI26" s="50"/>
      <c r="AUJ26" s="50"/>
      <c r="AUK26" s="50"/>
    </row>
    <row r="27" spans="1:1233" x14ac:dyDescent="0.25">
      <c r="A27" s="41" t="s">
        <v>122</v>
      </c>
      <c r="C27" s="41" t="s">
        <v>123</v>
      </c>
      <c r="D27" s="87" t="s">
        <v>81</v>
      </c>
      <c r="E27" s="86">
        <v>45084</v>
      </c>
      <c r="F27" s="50">
        <v>52.5</v>
      </c>
      <c r="G27" s="50">
        <v>53.47</v>
      </c>
      <c r="H27" s="50">
        <v>49.33</v>
      </c>
      <c r="I27" s="50">
        <v>51.06</v>
      </c>
      <c r="J27" s="50">
        <v>48.48</v>
      </c>
      <c r="K27" s="50">
        <v>45.18</v>
      </c>
      <c r="L27" s="50">
        <v>46.63</v>
      </c>
      <c r="M27" s="50">
        <v>48.04</v>
      </c>
      <c r="N27" s="50">
        <v>49.82</v>
      </c>
      <c r="O27" s="50">
        <v>51.58</v>
      </c>
      <c r="P27" s="50">
        <v>56.64</v>
      </c>
      <c r="Q27" s="50">
        <v>57.88</v>
      </c>
      <c r="R27" s="50">
        <v>63.7</v>
      </c>
      <c r="S27" s="50">
        <v>62.23</v>
      </c>
      <c r="T27" s="50">
        <v>62.73</v>
      </c>
      <c r="U27" s="50">
        <v>66.25</v>
      </c>
      <c r="V27" s="50">
        <v>69.98</v>
      </c>
      <c r="W27" s="50">
        <v>67.87</v>
      </c>
      <c r="X27" s="50">
        <v>70.98</v>
      </c>
      <c r="Y27" s="50">
        <v>68.06</v>
      </c>
      <c r="Z27" s="50">
        <v>70.23</v>
      </c>
      <c r="AA27" s="50">
        <v>70.75</v>
      </c>
      <c r="AB27" s="50">
        <v>56.96</v>
      </c>
      <c r="AC27" s="50">
        <v>49.52</v>
      </c>
      <c r="AD27" s="50">
        <v>51.38</v>
      </c>
      <c r="AE27" s="50">
        <v>54.95</v>
      </c>
      <c r="AF27" s="50">
        <v>58.15</v>
      </c>
      <c r="AG27" s="50">
        <v>63.86</v>
      </c>
      <c r="AH27" s="50">
        <v>60.83</v>
      </c>
      <c r="AI27" s="50">
        <v>54.66</v>
      </c>
      <c r="AJ27" s="50">
        <v>57.35</v>
      </c>
      <c r="AK27" s="50">
        <v>54.81</v>
      </c>
      <c r="AL27" s="50">
        <v>56.95</v>
      </c>
      <c r="AM27" s="50">
        <v>53.96</v>
      </c>
      <c r="AN27" s="50">
        <v>57.03</v>
      </c>
      <c r="AO27" s="50">
        <v>59.88</v>
      </c>
      <c r="AP27" s="50">
        <v>57.52</v>
      </c>
      <c r="AQ27" s="50">
        <v>50.54</v>
      </c>
      <c r="AR27" s="50">
        <v>29.21</v>
      </c>
      <c r="AS27" s="50">
        <v>16.55</v>
      </c>
      <c r="AT27" s="50">
        <v>28.56</v>
      </c>
      <c r="AU27" s="50">
        <v>38.31</v>
      </c>
      <c r="AV27" s="50">
        <v>40.71</v>
      </c>
      <c r="AW27" s="50">
        <v>42.34</v>
      </c>
      <c r="AX27" s="50">
        <v>39.630000000000003</v>
      </c>
      <c r="AY27" s="50">
        <v>39.4</v>
      </c>
      <c r="AZ27" s="50">
        <v>40.94</v>
      </c>
      <c r="BA27" s="50">
        <v>47.02</v>
      </c>
      <c r="BB27" s="50">
        <v>52</v>
      </c>
      <c r="BC27" s="50">
        <v>59.04</v>
      </c>
      <c r="BD27" s="50">
        <v>62.33</v>
      </c>
      <c r="BE27" s="50">
        <v>61.72</v>
      </c>
      <c r="BF27" s="50">
        <v>65.17</v>
      </c>
      <c r="BG27" s="50">
        <v>71.38</v>
      </c>
      <c r="BH27" s="50">
        <v>72.489999999999995</v>
      </c>
      <c r="BI27" s="50">
        <v>67.73</v>
      </c>
      <c r="BJ27" s="50">
        <v>71.650000000000006</v>
      </c>
      <c r="BK27" s="50">
        <v>81.48</v>
      </c>
      <c r="BL27" s="50">
        <v>79.150000000000006</v>
      </c>
      <c r="BM27" s="50">
        <v>71.709999999999994</v>
      </c>
      <c r="BN27" s="50">
        <v>83.22</v>
      </c>
      <c r="BO27" s="50">
        <v>91.64</v>
      </c>
      <c r="BP27" s="50">
        <v>108.5</v>
      </c>
      <c r="BQ27" s="50">
        <v>101.78</v>
      </c>
      <c r="BR27" s="50">
        <v>109.55</v>
      </c>
      <c r="BS27" s="50">
        <v>114.84</v>
      </c>
      <c r="BT27" s="50">
        <v>101.62</v>
      </c>
      <c r="BU27" s="50">
        <v>93.67</v>
      </c>
      <c r="BV27" s="50">
        <v>84.26</v>
      </c>
      <c r="BW27" s="50">
        <v>87.55</v>
      </c>
      <c r="BX27" s="50">
        <v>84.37</v>
      </c>
      <c r="BY27" s="50">
        <v>76.44</v>
      </c>
      <c r="BZ27" s="50">
        <v>78.12</v>
      </c>
      <c r="CA27" s="50">
        <v>76.83</v>
      </c>
      <c r="CB27" s="50">
        <v>73.28</v>
      </c>
      <c r="CC27" s="50">
        <v>79.45</v>
      </c>
      <c r="CD27" s="50">
        <v>71.58</v>
      </c>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c r="YV27" s="50"/>
      <c r="YW27" s="50"/>
      <c r="YX27" s="50"/>
      <c r="YY27" s="50"/>
      <c r="YZ27" s="50"/>
      <c r="ZA27" s="50"/>
      <c r="ZB27" s="50"/>
      <c r="ZC27" s="50"/>
      <c r="ZD27" s="50"/>
      <c r="ZE27" s="50"/>
      <c r="ZF27" s="50"/>
      <c r="ZG27" s="50"/>
      <c r="ZH27" s="50"/>
      <c r="ZI27" s="50"/>
      <c r="ZJ27" s="50"/>
      <c r="ZK27" s="50"/>
      <c r="ZL27" s="50"/>
      <c r="ZM27" s="50"/>
      <c r="ZN27" s="50"/>
      <c r="ZO27" s="50"/>
      <c r="ZP27" s="50"/>
      <c r="ZQ27" s="50"/>
      <c r="ZR27" s="50"/>
      <c r="ZS27" s="50"/>
      <c r="ZT27" s="50"/>
      <c r="ZU27" s="50"/>
      <c r="ZV27" s="50"/>
      <c r="ZW27" s="50"/>
      <c r="ZX27" s="50"/>
      <c r="ZY27" s="50"/>
      <c r="ZZ27" s="50"/>
      <c r="AAA27" s="50"/>
      <c r="AAB27" s="50"/>
      <c r="AAC27" s="50"/>
      <c r="AAD27" s="50"/>
      <c r="AAE27" s="50"/>
      <c r="AAF27" s="50"/>
      <c r="AAG27" s="50"/>
      <c r="AAH27" s="50"/>
      <c r="AAI27" s="50"/>
      <c r="AAJ27" s="50"/>
      <c r="AAK27" s="50"/>
      <c r="AAL27" s="50"/>
      <c r="AAM27" s="50"/>
      <c r="AAN27" s="50"/>
      <c r="AAO27" s="50"/>
      <c r="AAP27" s="50"/>
      <c r="AAQ27" s="50"/>
      <c r="AAR27" s="50"/>
      <c r="AAS27" s="50"/>
      <c r="AAT27" s="50"/>
      <c r="AAU27" s="50"/>
      <c r="AAV27" s="50"/>
      <c r="AAW27" s="50"/>
      <c r="AAX27" s="50"/>
      <c r="AAY27" s="50"/>
      <c r="AAZ27" s="50"/>
      <c r="ABA27" s="50"/>
      <c r="ABB27" s="50"/>
      <c r="ABC27" s="50"/>
      <c r="ABD27" s="50"/>
      <c r="ABE27" s="50"/>
      <c r="ABF27" s="50"/>
      <c r="ABG27" s="50"/>
      <c r="ABH27" s="50"/>
      <c r="ABI27" s="50"/>
      <c r="ABJ27" s="50"/>
      <c r="ABK27" s="50"/>
      <c r="ABL27" s="50"/>
      <c r="ABM27" s="50"/>
      <c r="ABN27" s="50"/>
      <c r="ABO27" s="50"/>
      <c r="ABP27" s="50"/>
      <c r="ABQ27" s="50"/>
      <c r="ABR27" s="50"/>
      <c r="ABS27" s="50"/>
      <c r="ABT27" s="50"/>
      <c r="ABU27" s="50"/>
      <c r="ABV27" s="50"/>
      <c r="ABW27" s="50"/>
      <c r="ABX27" s="50"/>
      <c r="ABY27" s="50"/>
      <c r="ABZ27" s="50"/>
      <c r="ACA27" s="50"/>
      <c r="ACB27" s="50"/>
      <c r="ACC27" s="50"/>
      <c r="ACD27" s="50"/>
      <c r="ACE27" s="50"/>
      <c r="ACF27" s="50"/>
      <c r="ACG27" s="50"/>
      <c r="ACH27" s="50"/>
      <c r="ACI27" s="50"/>
      <c r="ACJ27" s="50"/>
      <c r="ACK27" s="50"/>
      <c r="ACL27" s="50"/>
      <c r="ACM27" s="50"/>
      <c r="ACN27" s="50"/>
      <c r="ACO27" s="50"/>
      <c r="ACP27" s="50"/>
      <c r="ACQ27" s="50"/>
      <c r="ACR27" s="50"/>
      <c r="ACS27" s="50"/>
      <c r="ACT27" s="50"/>
      <c r="ACU27" s="50"/>
      <c r="ACV27" s="50"/>
      <c r="ACW27" s="50"/>
      <c r="ACX27" s="50"/>
      <c r="ACY27" s="50"/>
      <c r="ACZ27" s="50"/>
      <c r="ADA27" s="50"/>
      <c r="ADB27" s="50"/>
      <c r="ADC27" s="50"/>
      <c r="ADD27" s="50"/>
      <c r="ADE27" s="50"/>
      <c r="ADF27" s="50"/>
      <c r="ADG27" s="50"/>
      <c r="ADH27" s="50"/>
      <c r="ADI27" s="50"/>
      <c r="ADJ27" s="50"/>
      <c r="ADK27" s="50"/>
      <c r="ADL27" s="50"/>
      <c r="ADM27" s="50"/>
      <c r="ADN27" s="50"/>
      <c r="ADO27" s="50"/>
      <c r="ADP27" s="50"/>
      <c r="ADQ27" s="50"/>
      <c r="ADR27" s="50"/>
      <c r="ADS27" s="50"/>
      <c r="ADT27" s="50"/>
      <c r="ADU27" s="50"/>
      <c r="ADV27" s="50"/>
      <c r="ADW27" s="50"/>
      <c r="ADX27" s="50"/>
      <c r="ADY27" s="50"/>
      <c r="ADZ27" s="50"/>
      <c r="AEA27" s="50"/>
      <c r="AEB27" s="50"/>
      <c r="AEC27" s="50"/>
      <c r="AED27" s="50"/>
      <c r="AEE27" s="50"/>
      <c r="AEF27" s="50"/>
      <c r="AEG27" s="50"/>
      <c r="AEH27" s="50"/>
      <c r="AEI27" s="50"/>
      <c r="AEJ27" s="50"/>
      <c r="AEK27" s="50"/>
      <c r="AEL27" s="50"/>
      <c r="AEM27" s="50"/>
      <c r="AEN27" s="50"/>
      <c r="AEO27" s="50"/>
      <c r="AEP27" s="50"/>
      <c r="AEQ27" s="50"/>
      <c r="AER27" s="50"/>
      <c r="AES27" s="50"/>
      <c r="AET27" s="50"/>
      <c r="AEU27" s="50"/>
      <c r="AEV27" s="50"/>
      <c r="AEW27" s="50"/>
      <c r="AEX27" s="50"/>
      <c r="AEY27" s="50"/>
      <c r="AEZ27" s="50"/>
      <c r="AFA27" s="50"/>
      <c r="AFB27" s="50"/>
      <c r="AFC27" s="50"/>
      <c r="AFD27" s="50"/>
      <c r="AFE27" s="50"/>
      <c r="AFF27" s="50"/>
      <c r="AFG27" s="50"/>
      <c r="AFH27" s="50"/>
      <c r="AFI27" s="50"/>
      <c r="AFJ27" s="50"/>
      <c r="AFK27" s="50"/>
      <c r="AFL27" s="50"/>
      <c r="AFM27" s="50"/>
      <c r="AFN27" s="50"/>
      <c r="AFO27" s="50"/>
      <c r="AFP27" s="50"/>
      <c r="AFQ27" s="50"/>
      <c r="AFR27" s="50"/>
      <c r="AFS27" s="50"/>
      <c r="AFT27" s="50"/>
      <c r="AFU27" s="50"/>
      <c r="AFV27" s="50"/>
      <c r="AFW27" s="50"/>
      <c r="AFX27" s="50"/>
      <c r="AFY27" s="50"/>
      <c r="AFZ27" s="50"/>
      <c r="AGA27" s="50"/>
      <c r="AGB27" s="50"/>
      <c r="AGC27" s="50"/>
      <c r="AGD27" s="50"/>
      <c r="AGE27" s="50"/>
      <c r="AGF27" s="50"/>
      <c r="AGG27" s="50"/>
      <c r="AGH27" s="50"/>
      <c r="AGI27" s="50"/>
      <c r="AGJ27" s="50"/>
      <c r="AGK27" s="50"/>
      <c r="AGL27" s="50"/>
      <c r="AGM27" s="50"/>
      <c r="AGN27" s="50"/>
      <c r="AGO27" s="50"/>
      <c r="AGP27" s="50"/>
      <c r="AGQ27" s="50"/>
      <c r="AGR27" s="50"/>
      <c r="AGS27" s="50"/>
      <c r="AGT27" s="50"/>
      <c r="AGU27" s="50"/>
      <c r="AGV27" s="50"/>
      <c r="AGW27" s="50"/>
      <c r="AGX27" s="50"/>
      <c r="AGY27" s="50"/>
      <c r="AGZ27" s="50"/>
      <c r="AHA27" s="50"/>
      <c r="AHB27" s="50"/>
      <c r="AHC27" s="50"/>
      <c r="AHD27" s="50"/>
      <c r="AHE27" s="50"/>
      <c r="AHF27" s="50"/>
      <c r="AHG27" s="50"/>
      <c r="AHH27" s="50"/>
      <c r="AHI27" s="50"/>
      <c r="AHJ27" s="50"/>
      <c r="AHK27" s="50"/>
      <c r="AHL27" s="50"/>
      <c r="AHM27" s="50"/>
      <c r="AHN27" s="50"/>
      <c r="AHO27" s="50"/>
      <c r="AHP27" s="50"/>
      <c r="AHQ27" s="50"/>
      <c r="AHR27" s="50"/>
      <c r="AHS27" s="50"/>
      <c r="AHT27" s="50"/>
      <c r="AHU27" s="50"/>
      <c r="AHV27" s="50"/>
      <c r="AHW27" s="50"/>
      <c r="AHX27" s="50"/>
      <c r="AHY27" s="50"/>
      <c r="AHZ27" s="50"/>
      <c r="AIA27" s="50"/>
      <c r="AIB27" s="50"/>
      <c r="AIC27" s="50"/>
      <c r="AID27" s="50"/>
      <c r="AIE27" s="50"/>
      <c r="AIF27" s="50"/>
      <c r="AIG27" s="50"/>
      <c r="AIH27" s="50"/>
      <c r="AII27" s="50"/>
      <c r="AIJ27" s="50"/>
      <c r="AIK27" s="50"/>
      <c r="AIL27" s="50"/>
      <c r="AIM27" s="50"/>
      <c r="AIN27" s="50"/>
      <c r="AIO27" s="50"/>
      <c r="AIP27" s="50"/>
      <c r="AIQ27" s="50"/>
      <c r="AIR27" s="50"/>
      <c r="AIS27" s="50"/>
      <c r="AIT27" s="50"/>
      <c r="AIU27" s="50"/>
      <c r="AIV27" s="50"/>
      <c r="AIW27" s="50"/>
      <c r="AIX27" s="50"/>
      <c r="AIY27" s="50"/>
      <c r="AIZ27" s="50"/>
      <c r="AJA27" s="50"/>
      <c r="AJB27" s="50"/>
      <c r="AJC27" s="50"/>
      <c r="AJD27" s="50"/>
      <c r="AJE27" s="50"/>
      <c r="AJF27" s="50"/>
      <c r="AJG27" s="50"/>
      <c r="AJH27" s="50"/>
      <c r="AJI27" s="50"/>
      <c r="AJJ27" s="50"/>
      <c r="AJK27" s="50"/>
      <c r="AJL27" s="50"/>
      <c r="AJM27" s="50"/>
      <c r="AJN27" s="50"/>
      <c r="AJO27" s="50"/>
      <c r="AJP27" s="50"/>
      <c r="AJQ27" s="50"/>
      <c r="AJR27" s="50"/>
      <c r="AJS27" s="50"/>
      <c r="AJT27" s="50"/>
      <c r="AJU27" s="50"/>
      <c r="AJV27" s="50"/>
      <c r="AJW27" s="50"/>
      <c r="AJX27" s="50"/>
      <c r="AJY27" s="50"/>
      <c r="AJZ27" s="50"/>
      <c r="AKA27" s="50"/>
      <c r="AKB27" s="50"/>
      <c r="AKC27" s="50"/>
      <c r="AKD27" s="50"/>
      <c r="AKE27" s="50"/>
      <c r="AKF27" s="50"/>
      <c r="AKG27" s="50"/>
      <c r="AKH27" s="50"/>
      <c r="AKI27" s="50"/>
      <c r="AKJ27" s="50"/>
      <c r="AKK27" s="50"/>
      <c r="AKL27" s="50"/>
      <c r="AKM27" s="50"/>
      <c r="AKN27" s="50"/>
      <c r="AKO27" s="50"/>
      <c r="AKP27" s="50"/>
      <c r="AKQ27" s="50"/>
      <c r="AKR27" s="50"/>
      <c r="AKS27" s="50"/>
      <c r="AKT27" s="50"/>
      <c r="AKU27" s="50"/>
      <c r="AKV27" s="50"/>
      <c r="AKW27" s="50"/>
      <c r="AKX27" s="50"/>
      <c r="AKY27" s="50"/>
      <c r="AKZ27" s="50"/>
      <c r="ALA27" s="50"/>
      <c r="ALB27" s="50"/>
      <c r="ALC27" s="50"/>
      <c r="ALD27" s="50"/>
      <c r="ALE27" s="50"/>
      <c r="ALF27" s="50"/>
      <c r="ALG27" s="50"/>
      <c r="ALH27" s="50"/>
      <c r="ALI27" s="50"/>
      <c r="ALJ27" s="50"/>
      <c r="ALK27" s="50"/>
      <c r="ALL27" s="50"/>
      <c r="ALM27" s="50"/>
      <c r="ALN27" s="50"/>
      <c r="ALO27" s="50"/>
      <c r="ALP27" s="50"/>
      <c r="ALQ27" s="50"/>
      <c r="ALR27" s="50"/>
      <c r="ALS27" s="50"/>
      <c r="ALT27" s="50"/>
      <c r="ALU27" s="50"/>
      <c r="ALV27" s="50"/>
      <c r="ALW27" s="50"/>
      <c r="ALX27" s="50"/>
      <c r="ALY27" s="50"/>
      <c r="ALZ27" s="50"/>
      <c r="AMA27" s="50"/>
      <c r="AMB27" s="50"/>
      <c r="AMC27" s="50"/>
      <c r="AMD27" s="50"/>
      <c r="AME27" s="50"/>
      <c r="AMF27" s="50"/>
      <c r="AMG27" s="50"/>
      <c r="AMH27" s="50"/>
      <c r="AMI27" s="50"/>
      <c r="AMJ27" s="50"/>
      <c r="AMK27" s="50"/>
      <c r="AML27" s="50"/>
      <c r="AMM27" s="50"/>
      <c r="AMN27" s="50"/>
      <c r="AMO27" s="50"/>
      <c r="AMP27" s="50"/>
      <c r="AMQ27" s="50"/>
      <c r="AMR27" s="50"/>
      <c r="AMS27" s="50"/>
      <c r="AMT27" s="50"/>
      <c r="AMU27" s="50"/>
      <c r="AMV27" s="50"/>
      <c r="AMW27" s="50"/>
      <c r="AMX27" s="50"/>
      <c r="AMY27" s="50"/>
      <c r="AMZ27" s="50"/>
      <c r="ANA27" s="50"/>
      <c r="ANB27" s="50"/>
      <c r="ANC27" s="50"/>
      <c r="AND27" s="50"/>
      <c r="ANE27" s="50"/>
      <c r="ANF27" s="50"/>
      <c r="ANG27" s="50"/>
      <c r="ANH27" s="50"/>
      <c r="ANI27" s="50"/>
      <c r="ANJ27" s="50"/>
      <c r="ANK27" s="50"/>
      <c r="ANL27" s="50"/>
      <c r="ANM27" s="50"/>
      <c r="ANN27" s="50"/>
      <c r="ANO27" s="50"/>
      <c r="ANP27" s="50"/>
      <c r="ANQ27" s="50"/>
      <c r="ANR27" s="50"/>
      <c r="ANS27" s="50"/>
      <c r="ANT27" s="50"/>
      <c r="ANU27" s="50"/>
      <c r="ANV27" s="50"/>
      <c r="ANW27" s="50"/>
      <c r="ANX27" s="50"/>
      <c r="ANY27" s="50"/>
      <c r="ANZ27" s="50"/>
      <c r="AOA27" s="50"/>
      <c r="AOB27" s="50"/>
      <c r="AOC27" s="50"/>
      <c r="AOD27" s="50"/>
      <c r="AOE27" s="50"/>
      <c r="AOF27" s="50"/>
      <c r="AOG27" s="50"/>
      <c r="AOH27" s="50"/>
      <c r="AOI27" s="50"/>
      <c r="AOJ27" s="50"/>
      <c r="AOK27" s="50"/>
      <c r="AOL27" s="50"/>
      <c r="AOM27" s="50"/>
      <c r="AON27" s="50"/>
      <c r="AOO27" s="50"/>
      <c r="AOP27" s="50"/>
      <c r="AOQ27" s="50"/>
      <c r="AOR27" s="50"/>
      <c r="AOS27" s="50"/>
      <c r="AOT27" s="50"/>
      <c r="AOU27" s="50"/>
      <c r="AOV27" s="50"/>
      <c r="AOW27" s="50"/>
      <c r="AOX27" s="50"/>
      <c r="AOY27" s="50"/>
      <c r="AOZ27" s="50"/>
      <c r="APA27" s="50"/>
      <c r="APB27" s="50"/>
      <c r="APC27" s="50"/>
      <c r="APD27" s="50"/>
      <c r="APE27" s="50"/>
      <c r="APF27" s="50"/>
      <c r="APG27" s="50"/>
      <c r="APH27" s="50"/>
      <c r="API27" s="50"/>
      <c r="APJ27" s="50"/>
      <c r="APK27" s="50"/>
      <c r="APL27" s="50"/>
      <c r="APM27" s="50"/>
      <c r="APN27" s="50"/>
      <c r="APO27" s="50"/>
      <c r="APP27" s="50"/>
      <c r="APQ27" s="50"/>
      <c r="APR27" s="50"/>
      <c r="APS27" s="50"/>
      <c r="APT27" s="50"/>
      <c r="APU27" s="50"/>
      <c r="APV27" s="50"/>
      <c r="APW27" s="50"/>
      <c r="APX27" s="50"/>
      <c r="APY27" s="50"/>
      <c r="APZ27" s="50"/>
      <c r="AQA27" s="50"/>
      <c r="AQB27" s="50"/>
      <c r="AQC27" s="50"/>
      <c r="AQD27" s="50"/>
      <c r="AQE27" s="50"/>
      <c r="AQF27" s="50"/>
      <c r="AQG27" s="50"/>
      <c r="AQH27" s="50"/>
      <c r="AQI27" s="50"/>
      <c r="AQJ27" s="50"/>
      <c r="AQK27" s="50"/>
      <c r="AQL27" s="50"/>
      <c r="AQM27" s="50"/>
      <c r="AQN27" s="50"/>
      <c r="AQO27" s="50"/>
      <c r="AQP27" s="50"/>
      <c r="AQQ27" s="50"/>
      <c r="AQR27" s="50"/>
      <c r="AQS27" s="50"/>
      <c r="AQT27" s="50"/>
      <c r="AQU27" s="50"/>
      <c r="AQV27" s="50"/>
      <c r="AQW27" s="50"/>
      <c r="AQX27" s="50"/>
      <c r="AQY27" s="50"/>
      <c r="AQZ27" s="50"/>
      <c r="ARA27" s="50"/>
      <c r="ARB27" s="50"/>
      <c r="ARC27" s="50"/>
      <c r="ARD27" s="50"/>
      <c r="ARE27" s="50"/>
      <c r="ARF27" s="50"/>
      <c r="ARG27" s="50"/>
      <c r="ARH27" s="50"/>
      <c r="ARI27" s="50"/>
      <c r="ARJ27" s="50"/>
      <c r="ARK27" s="50"/>
      <c r="ARL27" s="50"/>
      <c r="ARM27" s="50"/>
      <c r="ARN27" s="50"/>
      <c r="ARO27" s="50"/>
      <c r="ARP27" s="50"/>
      <c r="ARQ27" s="50"/>
      <c r="ARR27" s="50"/>
      <c r="ARS27" s="50"/>
      <c r="ART27" s="50"/>
      <c r="ARU27" s="50"/>
      <c r="ARV27" s="50"/>
      <c r="ARW27" s="50"/>
      <c r="ARX27" s="50"/>
      <c r="ARY27" s="50"/>
      <c r="ARZ27" s="50"/>
      <c r="ASA27" s="50"/>
      <c r="ASB27" s="50"/>
      <c r="ASC27" s="50"/>
      <c r="ASD27" s="50"/>
      <c r="ASE27" s="50"/>
      <c r="ASF27" s="50"/>
      <c r="ASG27" s="50"/>
      <c r="ASH27" s="50"/>
      <c r="ASI27" s="50"/>
      <c r="ASJ27" s="50"/>
      <c r="ASK27" s="50"/>
      <c r="ASL27" s="50"/>
      <c r="ASM27" s="50"/>
      <c r="ASN27" s="50"/>
      <c r="ASO27" s="50"/>
      <c r="ASP27" s="50"/>
      <c r="ASQ27" s="50"/>
      <c r="ASR27" s="50"/>
      <c r="ASS27" s="50"/>
      <c r="AST27" s="50"/>
      <c r="ASU27" s="50"/>
      <c r="ASV27" s="50"/>
      <c r="ASW27" s="50"/>
      <c r="ASX27" s="50"/>
      <c r="ASY27" s="50"/>
      <c r="ASZ27" s="50"/>
      <c r="ATA27" s="50"/>
      <c r="ATB27" s="50"/>
      <c r="ATC27" s="50"/>
      <c r="ATD27" s="50"/>
      <c r="ATE27" s="50"/>
      <c r="ATF27" s="50"/>
      <c r="ATG27" s="50"/>
      <c r="ATH27" s="50"/>
      <c r="ATI27" s="50"/>
      <c r="ATJ27" s="50"/>
      <c r="ATK27" s="50"/>
      <c r="ATL27" s="50"/>
      <c r="ATM27" s="50"/>
      <c r="ATN27" s="50"/>
      <c r="ATO27" s="50"/>
      <c r="ATP27" s="50"/>
      <c r="ATQ27" s="50"/>
      <c r="ATR27" s="50"/>
      <c r="ATS27" s="50"/>
      <c r="ATT27" s="50"/>
      <c r="ATU27" s="50"/>
      <c r="ATV27" s="50"/>
      <c r="ATW27" s="50"/>
      <c r="ATX27" s="50"/>
      <c r="ATY27" s="50"/>
      <c r="ATZ27" s="50"/>
      <c r="AUA27" s="50"/>
      <c r="AUB27" s="50"/>
      <c r="AUC27" s="50"/>
      <c r="AUD27" s="50"/>
      <c r="AUE27" s="50"/>
      <c r="AUF27" s="50"/>
      <c r="AUG27" s="50"/>
      <c r="AUH27" s="50"/>
      <c r="AUI27" s="50"/>
      <c r="AUJ27" s="50"/>
      <c r="AUK27" s="50"/>
    </row>
    <row r="28" spans="1:1233" x14ac:dyDescent="0.25">
      <c r="A28" s="41" t="s">
        <v>227</v>
      </c>
      <c r="C28" s="41" t="s">
        <v>228</v>
      </c>
      <c r="D28" s="87" t="s">
        <v>81</v>
      </c>
      <c r="E28" s="86">
        <v>45084</v>
      </c>
      <c r="F28" s="51" t="e">
        <v>#N/A</v>
      </c>
      <c r="G28" s="51" t="e">
        <v>#N/A</v>
      </c>
      <c r="H28" s="51" t="e">
        <v>#N/A</v>
      </c>
      <c r="I28" s="51" t="e">
        <v>#N/A</v>
      </c>
      <c r="J28" s="51" t="e">
        <v>#N/A</v>
      </c>
      <c r="K28" s="51" t="e">
        <v>#N/A</v>
      </c>
      <c r="L28" s="51" t="e">
        <v>#N/A</v>
      </c>
      <c r="M28" s="51" t="e">
        <v>#N/A</v>
      </c>
      <c r="N28" s="51" t="e">
        <v>#N/A</v>
      </c>
      <c r="O28" s="51" t="e">
        <v>#N/A</v>
      </c>
      <c r="P28" s="51" t="e">
        <v>#N/A</v>
      </c>
      <c r="Q28" s="51" t="e">
        <v>#N/A</v>
      </c>
      <c r="R28" s="51">
        <v>1.9374</v>
      </c>
      <c r="S28" s="51">
        <v>1.9621999999999999</v>
      </c>
      <c r="T28" s="51">
        <v>1.7306999999999999</v>
      </c>
      <c r="U28" s="51">
        <v>1.4459</v>
      </c>
      <c r="V28" s="51">
        <v>0.95569999999999999</v>
      </c>
      <c r="W28" s="51">
        <v>0.93589999999999995</v>
      </c>
      <c r="X28" s="51">
        <v>1.329</v>
      </c>
      <c r="Y28" s="51">
        <v>1.1264000000000001</v>
      </c>
      <c r="Z28" s="51">
        <v>1.222</v>
      </c>
      <c r="AA28" s="51">
        <v>1.4009</v>
      </c>
      <c r="AB28" s="51">
        <v>1.7965</v>
      </c>
      <c r="AC28" s="51">
        <v>1.8897999999999999</v>
      </c>
      <c r="AD28" s="51">
        <v>1.7539</v>
      </c>
      <c r="AE28" s="51">
        <v>2.3167</v>
      </c>
      <c r="AF28" s="51">
        <v>2.2016</v>
      </c>
      <c r="AG28" s="51">
        <v>1.1072</v>
      </c>
      <c r="AH28" s="51">
        <v>1.4147000000000001</v>
      </c>
      <c r="AI28" s="51">
        <v>0.74050000000000005</v>
      </c>
      <c r="AJ28" s="51">
        <v>1.0555000000000001</v>
      </c>
      <c r="AK28" s="51">
        <v>1.0105999999999999</v>
      </c>
      <c r="AL28" s="51">
        <v>0.9476</v>
      </c>
      <c r="AM28" s="51">
        <v>1.8379000000000001</v>
      </c>
      <c r="AN28" s="51">
        <v>2.4024000000000001</v>
      </c>
      <c r="AO28" s="51">
        <v>2.4337</v>
      </c>
      <c r="AP28" s="51">
        <v>2.2768000000000002</v>
      </c>
      <c r="AQ28" s="51">
        <v>1.9979</v>
      </c>
      <c r="AR28" s="51">
        <v>1.7962</v>
      </c>
      <c r="AS28" s="51">
        <v>1.7542</v>
      </c>
      <c r="AT28" s="51">
        <v>1.8526</v>
      </c>
      <c r="AU28" s="51">
        <v>1.8414999999999999</v>
      </c>
      <c r="AV28" s="51">
        <v>1.8165</v>
      </c>
      <c r="AW28" s="51">
        <v>2.0455000000000001</v>
      </c>
      <c r="AX28" s="51">
        <v>2.1970000000000001</v>
      </c>
      <c r="AY28" s="51">
        <v>2.2004000000000001</v>
      </c>
      <c r="AZ28" s="51">
        <v>2.8003999999999998</v>
      </c>
      <c r="BA28" s="51">
        <v>2.6152000000000002</v>
      </c>
      <c r="BB28" s="51">
        <v>2.5541999999999998</v>
      </c>
      <c r="BC28" s="51">
        <v>3.2517</v>
      </c>
      <c r="BD28" s="51">
        <v>2.7747000000000002</v>
      </c>
      <c r="BE28" s="51">
        <v>2.5594999999999999</v>
      </c>
      <c r="BF28" s="51">
        <v>2.7877999999999998</v>
      </c>
      <c r="BG28" s="51">
        <v>3.0293999999999999</v>
      </c>
      <c r="BH28" s="51">
        <v>3.4216000000000002</v>
      </c>
      <c r="BI28" s="51">
        <v>3.0287999999999999</v>
      </c>
      <c r="BJ28" s="51">
        <v>3.4175</v>
      </c>
      <c r="BK28" s="51">
        <v>4.2975000000000003</v>
      </c>
      <c r="BL28" s="51">
        <v>4.8711000000000002</v>
      </c>
      <c r="BM28" s="51">
        <v>4.2809999999999997</v>
      </c>
      <c r="BN28" s="51">
        <v>4.1727999999999996</v>
      </c>
      <c r="BO28" s="51">
        <v>4.5641999999999996</v>
      </c>
      <c r="BP28" s="51">
        <v>4.5637999999999996</v>
      </c>
      <c r="BQ28" s="51">
        <v>5.5468999999999999</v>
      </c>
      <c r="BR28" s="51">
        <v>6.2961</v>
      </c>
      <c r="BS28" s="51">
        <v>6.8601999999999999</v>
      </c>
      <c r="BT28" s="51">
        <v>5.7476000000000003</v>
      </c>
      <c r="BU28" s="51">
        <v>3.8338000000000001</v>
      </c>
      <c r="BV28" s="51">
        <v>4.2929000000000004</v>
      </c>
      <c r="BW28" s="51">
        <v>3.8159999999999998</v>
      </c>
      <c r="BX28" s="51">
        <v>5.4492000000000003</v>
      </c>
      <c r="BY28" s="51">
        <v>5.9997999999999996</v>
      </c>
      <c r="BZ28" s="51">
        <v>4.8849</v>
      </c>
      <c r="CA28" s="51">
        <v>3.5417999999999998</v>
      </c>
      <c r="CB28" s="51">
        <v>3.0135999999999998</v>
      </c>
      <c r="CC28" s="51">
        <v>2.5186999999999999</v>
      </c>
      <c r="CD28" s="51">
        <v>2.2677999999999998</v>
      </c>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50"/>
      <c r="UJ28" s="50"/>
      <c r="UK28" s="50"/>
      <c r="UL28" s="50"/>
      <c r="UM28" s="50"/>
      <c r="UN28" s="50"/>
      <c r="UO28" s="50"/>
      <c r="UP28" s="50"/>
      <c r="UQ28" s="50"/>
      <c r="UR28" s="50"/>
      <c r="US28" s="50"/>
      <c r="UT28" s="50"/>
      <c r="UU28" s="50"/>
      <c r="UV28" s="50"/>
      <c r="UW28" s="50"/>
      <c r="UX28" s="50"/>
      <c r="UY28" s="50"/>
      <c r="UZ28" s="50"/>
      <c r="VA28" s="50"/>
      <c r="VB28" s="50"/>
      <c r="VC28" s="50"/>
      <c r="VD28" s="50"/>
      <c r="VE28" s="50"/>
      <c r="VF28" s="50"/>
      <c r="VG28" s="50"/>
      <c r="VH28" s="50"/>
      <c r="VI28" s="50"/>
      <c r="VJ28" s="50"/>
      <c r="VK28" s="50"/>
      <c r="VL28" s="50"/>
      <c r="VM28" s="50"/>
      <c r="VN28" s="50"/>
      <c r="VO28" s="50"/>
      <c r="VP28" s="50"/>
      <c r="VQ28" s="50"/>
      <c r="VR28" s="50"/>
      <c r="VS28" s="50"/>
      <c r="VT28" s="50"/>
      <c r="VU28" s="50"/>
      <c r="VV28" s="50"/>
      <c r="VW28" s="50"/>
      <c r="VX28" s="50"/>
      <c r="VY28" s="50"/>
      <c r="VZ28" s="50"/>
      <c r="WA28" s="50"/>
      <c r="WB28" s="50"/>
      <c r="WC28" s="50"/>
      <c r="WD28" s="50"/>
      <c r="WE28" s="50"/>
      <c r="WF28" s="50"/>
      <c r="WG28" s="50"/>
      <c r="WH28" s="50"/>
      <c r="WI28" s="50"/>
      <c r="WJ28" s="50"/>
      <c r="WK28" s="50"/>
      <c r="WL28" s="50"/>
      <c r="WM28" s="50"/>
      <c r="WN28" s="50"/>
      <c r="WO28" s="50"/>
      <c r="WP28" s="50"/>
      <c r="WQ28" s="50"/>
      <c r="WR28" s="50"/>
      <c r="WS28" s="50"/>
      <c r="WT28" s="50"/>
      <c r="WU28" s="50"/>
      <c r="WV28" s="50"/>
      <c r="WW28" s="50"/>
      <c r="WX28" s="50"/>
      <c r="WY28" s="50"/>
      <c r="WZ28" s="50"/>
      <c r="XA28" s="50"/>
      <c r="XB28" s="50"/>
      <c r="XC28" s="50"/>
      <c r="XD28" s="50"/>
      <c r="XE28" s="50"/>
      <c r="XF28" s="50"/>
      <c r="XG28" s="50"/>
      <c r="XH28" s="50"/>
      <c r="XI28" s="50"/>
      <c r="XJ28" s="50"/>
      <c r="XK28" s="50"/>
      <c r="XL28" s="50"/>
      <c r="XM28" s="50"/>
      <c r="XN28" s="50"/>
      <c r="XO28" s="50"/>
      <c r="XP28" s="50"/>
      <c r="XQ28" s="50"/>
      <c r="XR28" s="50"/>
      <c r="XS28" s="50"/>
      <c r="XT28" s="50"/>
      <c r="XU28" s="50"/>
      <c r="XV28" s="50"/>
      <c r="XW28" s="50"/>
      <c r="XX28" s="50"/>
      <c r="XY28" s="50"/>
      <c r="XZ28" s="50"/>
      <c r="YA28" s="50"/>
      <c r="YB28" s="50"/>
      <c r="YC28" s="50"/>
      <c r="YD28" s="50"/>
      <c r="YE28" s="50"/>
      <c r="YF28" s="50"/>
      <c r="YG28" s="50"/>
      <c r="YH28" s="50"/>
      <c r="YI28" s="50"/>
      <c r="YJ28" s="50"/>
      <c r="YK28" s="50"/>
      <c r="YL28" s="50"/>
      <c r="YM28" s="50"/>
      <c r="YN28" s="50"/>
      <c r="YO28" s="50"/>
      <c r="YP28" s="50"/>
      <c r="YQ28" s="50"/>
      <c r="YR28" s="50"/>
      <c r="YS28" s="50"/>
      <c r="YT28" s="50"/>
      <c r="YU28" s="50"/>
      <c r="YV28" s="50"/>
      <c r="YW28" s="50"/>
      <c r="YX28" s="50"/>
      <c r="YY28" s="50"/>
      <c r="YZ28" s="50"/>
      <c r="ZA28" s="50"/>
      <c r="ZB28" s="50"/>
      <c r="ZC28" s="50"/>
      <c r="ZD28" s="50"/>
      <c r="ZE28" s="50"/>
      <c r="ZF28" s="50"/>
      <c r="ZG28" s="50"/>
      <c r="ZH28" s="50"/>
      <c r="ZI28" s="50"/>
      <c r="ZJ28" s="50"/>
      <c r="ZK28" s="50"/>
      <c r="ZL28" s="50"/>
      <c r="ZM28" s="50"/>
      <c r="ZN28" s="50"/>
      <c r="ZO28" s="50"/>
      <c r="ZP28" s="50"/>
      <c r="ZQ28" s="50"/>
      <c r="ZR28" s="50"/>
      <c r="ZS28" s="50"/>
      <c r="ZT28" s="50"/>
      <c r="ZU28" s="50"/>
      <c r="ZV28" s="50"/>
      <c r="ZW28" s="50"/>
      <c r="ZX28" s="50"/>
      <c r="ZY28" s="50"/>
      <c r="ZZ28" s="50"/>
      <c r="AAA28" s="50"/>
      <c r="AAB28" s="50"/>
      <c r="AAC28" s="50"/>
      <c r="AAD28" s="50"/>
      <c r="AAE28" s="50"/>
      <c r="AAF28" s="50"/>
      <c r="AAG28" s="50"/>
      <c r="AAH28" s="50"/>
      <c r="AAI28" s="50"/>
      <c r="AAJ28" s="50"/>
      <c r="AAK28" s="50"/>
      <c r="AAL28" s="50"/>
      <c r="AAM28" s="50"/>
      <c r="AAN28" s="50"/>
      <c r="AAO28" s="50"/>
      <c r="AAP28" s="50"/>
      <c r="AAQ28" s="50"/>
      <c r="AAR28" s="50"/>
      <c r="AAS28" s="50"/>
      <c r="AAT28" s="50"/>
      <c r="AAU28" s="50"/>
      <c r="AAV28" s="50"/>
      <c r="AAW28" s="50"/>
      <c r="AAX28" s="50"/>
      <c r="AAY28" s="50"/>
      <c r="AAZ28" s="50"/>
      <c r="ABA28" s="50"/>
      <c r="ABB28" s="50"/>
      <c r="ABC28" s="50"/>
      <c r="ABD28" s="50"/>
      <c r="ABE28" s="50"/>
      <c r="ABF28" s="50"/>
      <c r="ABG28" s="50"/>
      <c r="ABH28" s="50"/>
      <c r="ABI28" s="50"/>
      <c r="ABJ28" s="50"/>
      <c r="ABK28" s="50"/>
      <c r="ABL28" s="50"/>
      <c r="ABM28" s="50"/>
      <c r="ABN28" s="50"/>
      <c r="ABO28" s="50"/>
      <c r="ABP28" s="50"/>
      <c r="ABQ28" s="50"/>
      <c r="ABR28" s="50"/>
      <c r="ABS28" s="50"/>
      <c r="ABT28" s="50"/>
      <c r="ABU28" s="50"/>
      <c r="ABV28" s="50"/>
      <c r="ABW28" s="50"/>
      <c r="ABX28" s="50"/>
      <c r="ABY28" s="50"/>
      <c r="ABZ28" s="50"/>
      <c r="ACA28" s="50"/>
      <c r="ACB28" s="50"/>
      <c r="ACC28" s="50"/>
      <c r="ACD28" s="50"/>
      <c r="ACE28" s="50"/>
      <c r="ACF28" s="50"/>
      <c r="ACG28" s="50"/>
      <c r="ACH28" s="50"/>
      <c r="ACI28" s="50"/>
      <c r="ACJ28" s="50"/>
      <c r="ACK28" s="50"/>
      <c r="ACL28" s="50"/>
      <c r="ACM28" s="50"/>
      <c r="ACN28" s="50"/>
      <c r="ACO28" s="50"/>
      <c r="ACP28" s="50"/>
      <c r="ACQ28" s="50"/>
      <c r="ACR28" s="50"/>
      <c r="ACS28" s="50"/>
      <c r="ACT28" s="50"/>
      <c r="ACU28" s="50"/>
      <c r="ACV28" s="50"/>
      <c r="ACW28" s="50"/>
      <c r="ACX28" s="50"/>
      <c r="ACY28" s="50"/>
      <c r="ACZ28" s="50"/>
      <c r="ADA28" s="50"/>
      <c r="ADB28" s="50"/>
      <c r="ADC28" s="50"/>
      <c r="ADD28" s="50"/>
      <c r="ADE28" s="50"/>
      <c r="ADF28" s="50"/>
      <c r="ADG28" s="50"/>
      <c r="ADH28" s="50"/>
      <c r="ADI28" s="50"/>
      <c r="ADJ28" s="50"/>
      <c r="ADK28" s="50"/>
      <c r="ADL28" s="50"/>
      <c r="ADM28" s="50"/>
      <c r="ADN28" s="50"/>
      <c r="ADO28" s="50"/>
      <c r="ADP28" s="50"/>
      <c r="ADQ28" s="50"/>
      <c r="ADR28" s="50"/>
      <c r="ADS28" s="50"/>
      <c r="ADT28" s="50"/>
      <c r="ADU28" s="50"/>
      <c r="ADV28" s="50"/>
      <c r="ADW28" s="50"/>
      <c r="ADX28" s="50"/>
      <c r="ADY28" s="50"/>
      <c r="ADZ28" s="50"/>
      <c r="AEA28" s="50"/>
      <c r="AEB28" s="50"/>
      <c r="AEC28" s="50"/>
      <c r="AED28" s="50"/>
      <c r="AEE28" s="50"/>
      <c r="AEF28" s="50"/>
      <c r="AEG28" s="50"/>
      <c r="AEH28" s="50"/>
      <c r="AEI28" s="50"/>
      <c r="AEJ28" s="50"/>
      <c r="AEK28" s="50"/>
      <c r="AEL28" s="50"/>
      <c r="AEM28" s="50"/>
      <c r="AEN28" s="50"/>
      <c r="AEO28" s="50"/>
      <c r="AEP28" s="50"/>
      <c r="AEQ28" s="50"/>
      <c r="AER28" s="50"/>
      <c r="AES28" s="50"/>
      <c r="AET28" s="50"/>
      <c r="AEU28" s="50"/>
      <c r="AEV28" s="50"/>
      <c r="AEW28" s="50"/>
      <c r="AEX28" s="50"/>
      <c r="AEY28" s="50"/>
      <c r="AEZ28" s="50"/>
      <c r="AFA28" s="50"/>
      <c r="AFB28" s="50"/>
      <c r="AFC28" s="50"/>
      <c r="AFD28" s="50"/>
      <c r="AFE28" s="50"/>
      <c r="AFF28" s="50"/>
      <c r="AFG28" s="50"/>
      <c r="AFH28" s="50"/>
      <c r="AFI28" s="50"/>
      <c r="AFJ28" s="50"/>
      <c r="AFK28" s="50"/>
      <c r="AFL28" s="50"/>
      <c r="AFM28" s="50"/>
      <c r="AFN28" s="50"/>
      <c r="AFO28" s="50"/>
      <c r="AFP28" s="50"/>
      <c r="AFQ28" s="50"/>
      <c r="AFR28" s="50"/>
      <c r="AFS28" s="50"/>
      <c r="AFT28" s="50"/>
      <c r="AFU28" s="50"/>
      <c r="AFV28" s="50"/>
      <c r="AFW28" s="50"/>
      <c r="AFX28" s="50"/>
      <c r="AFY28" s="50"/>
      <c r="AFZ28" s="50"/>
      <c r="AGA28" s="50"/>
      <c r="AGB28" s="50"/>
      <c r="AGC28" s="50"/>
      <c r="AGD28" s="50"/>
      <c r="AGE28" s="50"/>
      <c r="AGF28" s="50"/>
      <c r="AGG28" s="50"/>
      <c r="AGH28" s="50"/>
      <c r="AGI28" s="50"/>
      <c r="AGJ28" s="50"/>
      <c r="AGK28" s="50"/>
      <c r="AGL28" s="50"/>
      <c r="AGM28" s="50"/>
      <c r="AGN28" s="50"/>
      <c r="AGO28" s="50"/>
      <c r="AGP28" s="50"/>
      <c r="AGQ28" s="50"/>
      <c r="AGR28" s="50"/>
      <c r="AGS28" s="50"/>
      <c r="AGT28" s="50"/>
      <c r="AGU28" s="50"/>
      <c r="AGV28" s="50"/>
      <c r="AGW28" s="50"/>
      <c r="AGX28" s="50"/>
      <c r="AGY28" s="50"/>
      <c r="AGZ28" s="50"/>
      <c r="AHA28" s="50"/>
      <c r="AHB28" s="50"/>
      <c r="AHC28" s="50"/>
      <c r="AHD28" s="50"/>
      <c r="AHE28" s="50"/>
      <c r="AHF28" s="50"/>
      <c r="AHG28" s="50"/>
      <c r="AHH28" s="50"/>
      <c r="AHI28" s="50"/>
      <c r="AHJ28" s="50"/>
      <c r="AHK28" s="50"/>
      <c r="AHL28" s="50"/>
      <c r="AHM28" s="50"/>
      <c r="AHN28" s="50"/>
      <c r="AHO28" s="50"/>
      <c r="AHP28" s="50"/>
      <c r="AHQ28" s="50"/>
      <c r="AHR28" s="50"/>
      <c r="AHS28" s="50"/>
      <c r="AHT28" s="50"/>
      <c r="AHU28" s="50"/>
      <c r="AHV28" s="50"/>
      <c r="AHW28" s="50"/>
      <c r="AHX28" s="50"/>
      <c r="AHY28" s="50"/>
      <c r="AHZ28" s="50"/>
      <c r="AIA28" s="50"/>
      <c r="AIB28" s="50"/>
      <c r="AIC28" s="50"/>
      <c r="AID28" s="50"/>
      <c r="AIE28" s="50"/>
      <c r="AIF28" s="50"/>
      <c r="AIG28" s="50"/>
      <c r="AIH28" s="50"/>
      <c r="AII28" s="50"/>
      <c r="AIJ28" s="50"/>
      <c r="AIK28" s="50"/>
      <c r="AIL28" s="50"/>
      <c r="AIM28" s="50"/>
      <c r="AIN28" s="50"/>
      <c r="AIO28" s="50"/>
      <c r="AIP28" s="50"/>
      <c r="AIQ28" s="50"/>
      <c r="AIR28" s="50"/>
      <c r="AIS28" s="50"/>
      <c r="AIT28" s="50"/>
      <c r="AIU28" s="50"/>
      <c r="AIV28" s="50"/>
      <c r="AIW28" s="50"/>
      <c r="AIX28" s="50"/>
      <c r="AIY28" s="50"/>
      <c r="AIZ28" s="50"/>
      <c r="AJA28" s="50"/>
      <c r="AJB28" s="50"/>
      <c r="AJC28" s="50"/>
      <c r="AJD28" s="50"/>
      <c r="AJE28" s="50"/>
      <c r="AJF28" s="50"/>
      <c r="AJG28" s="50"/>
      <c r="AJH28" s="50"/>
      <c r="AJI28" s="50"/>
      <c r="AJJ28" s="50"/>
      <c r="AJK28" s="50"/>
      <c r="AJL28" s="50"/>
      <c r="AJM28" s="50"/>
      <c r="AJN28" s="50"/>
      <c r="AJO28" s="50"/>
      <c r="AJP28" s="50"/>
      <c r="AJQ28" s="50"/>
      <c r="AJR28" s="50"/>
      <c r="AJS28" s="50"/>
      <c r="AJT28" s="50"/>
      <c r="AJU28" s="50"/>
      <c r="AJV28" s="50"/>
      <c r="AJW28" s="50"/>
      <c r="AJX28" s="50"/>
      <c r="AJY28" s="50"/>
      <c r="AJZ28" s="50"/>
      <c r="AKA28" s="50"/>
      <c r="AKB28" s="50"/>
      <c r="AKC28" s="50"/>
      <c r="AKD28" s="50"/>
      <c r="AKE28" s="50"/>
      <c r="AKF28" s="50"/>
      <c r="AKG28" s="50"/>
      <c r="AKH28" s="50"/>
      <c r="AKI28" s="50"/>
      <c r="AKJ28" s="50"/>
      <c r="AKK28" s="50"/>
      <c r="AKL28" s="50"/>
      <c r="AKM28" s="50"/>
      <c r="AKN28" s="50"/>
      <c r="AKO28" s="50"/>
      <c r="AKP28" s="50"/>
      <c r="AKQ28" s="50"/>
      <c r="AKR28" s="50"/>
      <c r="AKS28" s="50"/>
      <c r="AKT28" s="50"/>
      <c r="AKU28" s="50"/>
      <c r="AKV28" s="50"/>
      <c r="AKW28" s="50"/>
      <c r="AKX28" s="50"/>
      <c r="AKY28" s="50"/>
      <c r="AKZ28" s="50"/>
      <c r="ALA28" s="50"/>
      <c r="ALB28" s="50"/>
      <c r="ALC28" s="50"/>
      <c r="ALD28" s="50"/>
      <c r="ALE28" s="50"/>
      <c r="ALF28" s="50"/>
      <c r="ALG28" s="50"/>
      <c r="ALH28" s="50"/>
      <c r="ALI28" s="50"/>
      <c r="ALJ28" s="50"/>
      <c r="ALK28" s="50"/>
      <c r="ALL28" s="50"/>
      <c r="ALM28" s="50"/>
      <c r="ALN28" s="50"/>
      <c r="ALO28" s="50"/>
      <c r="ALP28" s="50"/>
      <c r="ALQ28" s="50"/>
      <c r="ALR28" s="50"/>
      <c r="ALS28" s="50"/>
      <c r="ALT28" s="50"/>
      <c r="ALU28" s="50"/>
      <c r="ALV28" s="50"/>
      <c r="ALW28" s="50"/>
      <c r="ALX28" s="50"/>
      <c r="ALY28" s="50"/>
      <c r="ALZ28" s="50"/>
      <c r="AMA28" s="50"/>
      <c r="AMB28" s="50"/>
      <c r="AMC28" s="50"/>
      <c r="AMD28" s="50"/>
      <c r="AME28" s="50"/>
      <c r="AMF28" s="50"/>
      <c r="AMG28" s="50"/>
      <c r="AMH28" s="50"/>
      <c r="AMI28" s="50"/>
      <c r="AMJ28" s="50"/>
      <c r="AMK28" s="50"/>
      <c r="AML28" s="50"/>
      <c r="AMM28" s="50"/>
      <c r="AMN28" s="50"/>
      <c r="AMO28" s="50"/>
      <c r="AMP28" s="50"/>
      <c r="AMQ28" s="50"/>
      <c r="AMR28" s="50"/>
      <c r="AMS28" s="50"/>
      <c r="AMT28" s="50"/>
      <c r="AMU28" s="50"/>
      <c r="AMV28" s="50"/>
      <c r="AMW28" s="50"/>
      <c r="AMX28" s="50"/>
      <c r="AMY28" s="50"/>
      <c r="AMZ28" s="50"/>
      <c r="ANA28" s="50"/>
      <c r="ANB28" s="50"/>
      <c r="ANC28" s="50"/>
      <c r="AND28" s="50"/>
      <c r="ANE28" s="50"/>
      <c r="ANF28" s="50"/>
      <c r="ANG28" s="50"/>
      <c r="ANH28" s="50"/>
      <c r="ANI28" s="50"/>
      <c r="ANJ28" s="50"/>
      <c r="ANK28" s="50"/>
      <c r="ANL28" s="50"/>
      <c r="ANM28" s="50"/>
      <c r="ANN28" s="50"/>
      <c r="ANO28" s="50"/>
      <c r="ANP28" s="50"/>
      <c r="ANQ28" s="50"/>
      <c r="ANR28" s="50"/>
      <c r="ANS28" s="50"/>
      <c r="ANT28" s="50"/>
      <c r="ANU28" s="50"/>
      <c r="ANV28" s="50"/>
      <c r="ANW28" s="50"/>
      <c r="ANX28" s="50"/>
      <c r="ANY28" s="50"/>
      <c r="ANZ28" s="50"/>
      <c r="AOA28" s="50"/>
      <c r="AOB28" s="50"/>
      <c r="AOC28" s="50"/>
      <c r="AOD28" s="50"/>
      <c r="AOE28" s="50"/>
      <c r="AOF28" s="50"/>
      <c r="AOG28" s="50"/>
      <c r="AOH28" s="50"/>
      <c r="AOI28" s="50"/>
      <c r="AOJ28" s="50"/>
      <c r="AOK28" s="50"/>
      <c r="AOL28" s="50"/>
      <c r="AOM28" s="50"/>
      <c r="AON28" s="50"/>
      <c r="AOO28" s="50"/>
      <c r="AOP28" s="50"/>
      <c r="AOQ28" s="50"/>
      <c r="AOR28" s="50"/>
      <c r="AOS28" s="50"/>
      <c r="AOT28" s="50"/>
      <c r="AOU28" s="50"/>
      <c r="AOV28" s="50"/>
      <c r="AOW28" s="50"/>
      <c r="AOX28" s="50"/>
      <c r="AOY28" s="50"/>
      <c r="AOZ28" s="50"/>
      <c r="APA28" s="50"/>
      <c r="APB28" s="50"/>
      <c r="APC28" s="50"/>
      <c r="APD28" s="50"/>
      <c r="APE28" s="50"/>
      <c r="APF28" s="50"/>
      <c r="APG28" s="50"/>
      <c r="APH28" s="50"/>
      <c r="API28" s="50"/>
      <c r="APJ28" s="50"/>
      <c r="APK28" s="50"/>
      <c r="APL28" s="50"/>
      <c r="APM28" s="50"/>
      <c r="APN28" s="50"/>
      <c r="APO28" s="50"/>
      <c r="APP28" s="50"/>
      <c r="APQ28" s="50"/>
      <c r="APR28" s="50"/>
      <c r="APS28" s="50"/>
      <c r="APT28" s="50"/>
      <c r="APU28" s="50"/>
      <c r="APV28" s="50"/>
      <c r="APW28" s="50"/>
      <c r="APX28" s="50"/>
      <c r="APY28" s="50"/>
      <c r="APZ28" s="50"/>
      <c r="AQA28" s="50"/>
      <c r="AQB28" s="50"/>
      <c r="AQC28" s="50"/>
      <c r="AQD28" s="50"/>
      <c r="AQE28" s="50"/>
      <c r="AQF28" s="50"/>
      <c r="AQG28" s="50"/>
      <c r="AQH28" s="50"/>
      <c r="AQI28" s="50"/>
      <c r="AQJ28" s="50"/>
      <c r="AQK28" s="50"/>
      <c r="AQL28" s="50"/>
      <c r="AQM28" s="50"/>
      <c r="AQN28" s="50"/>
      <c r="AQO28" s="50"/>
      <c r="AQP28" s="50"/>
      <c r="AQQ28" s="50"/>
      <c r="AQR28" s="50"/>
      <c r="AQS28" s="50"/>
      <c r="AQT28" s="50"/>
      <c r="AQU28" s="50"/>
      <c r="AQV28" s="50"/>
      <c r="AQW28" s="50"/>
      <c r="AQX28" s="50"/>
      <c r="AQY28" s="50"/>
      <c r="AQZ28" s="50"/>
      <c r="ARA28" s="50"/>
      <c r="ARB28" s="50"/>
      <c r="ARC28" s="50"/>
      <c r="ARD28" s="50"/>
      <c r="ARE28" s="50"/>
      <c r="ARF28" s="50"/>
      <c r="ARG28" s="50"/>
      <c r="ARH28" s="50"/>
      <c r="ARI28" s="50"/>
      <c r="ARJ28" s="50"/>
      <c r="ARK28" s="50"/>
      <c r="ARL28" s="50"/>
      <c r="ARM28" s="50"/>
      <c r="ARN28" s="50"/>
      <c r="ARO28" s="50"/>
      <c r="ARP28" s="50"/>
      <c r="ARQ28" s="50"/>
      <c r="ARR28" s="50"/>
      <c r="ARS28" s="50"/>
      <c r="ART28" s="50"/>
      <c r="ARU28" s="50"/>
      <c r="ARV28" s="50"/>
      <c r="ARW28" s="50"/>
      <c r="ARX28" s="50"/>
      <c r="ARY28" s="50"/>
      <c r="ARZ28" s="50"/>
      <c r="ASA28" s="50"/>
      <c r="ASB28" s="50"/>
      <c r="ASC28" s="50"/>
      <c r="ASD28" s="50"/>
      <c r="ASE28" s="50"/>
      <c r="ASF28" s="50"/>
      <c r="ASG28" s="50"/>
      <c r="ASH28" s="50"/>
      <c r="ASI28" s="50"/>
      <c r="ASJ28" s="50"/>
      <c r="ASK28" s="50"/>
      <c r="ASL28" s="50"/>
      <c r="ASM28" s="50"/>
      <c r="ASN28" s="50"/>
      <c r="ASO28" s="50"/>
      <c r="ASP28" s="50"/>
      <c r="ASQ28" s="50"/>
      <c r="ASR28" s="50"/>
      <c r="ASS28" s="50"/>
      <c r="AST28" s="50"/>
      <c r="ASU28" s="50"/>
      <c r="ASV28" s="50"/>
      <c r="ASW28" s="50"/>
      <c r="ASX28" s="50"/>
      <c r="ASY28" s="50"/>
      <c r="ASZ28" s="50"/>
      <c r="ATA28" s="50"/>
      <c r="ATB28" s="50"/>
      <c r="ATC28" s="50"/>
      <c r="ATD28" s="50"/>
      <c r="ATE28" s="50"/>
      <c r="ATF28" s="50"/>
      <c r="ATG28" s="50"/>
      <c r="ATH28" s="50"/>
      <c r="ATI28" s="50"/>
      <c r="ATJ28" s="50"/>
      <c r="ATK28" s="50"/>
      <c r="ATL28" s="50"/>
      <c r="ATM28" s="50"/>
      <c r="ATN28" s="50"/>
      <c r="ATO28" s="50"/>
      <c r="ATP28" s="50"/>
      <c r="ATQ28" s="50"/>
      <c r="ATR28" s="50"/>
      <c r="ATS28" s="50"/>
      <c r="ATT28" s="50"/>
      <c r="ATU28" s="50"/>
      <c r="ATV28" s="50"/>
      <c r="ATW28" s="50"/>
      <c r="ATX28" s="50"/>
      <c r="ATY28" s="50"/>
      <c r="ATZ28" s="50"/>
      <c r="AUA28" s="50"/>
      <c r="AUB28" s="50"/>
      <c r="AUC28" s="50"/>
      <c r="AUD28" s="50"/>
      <c r="AUE28" s="50"/>
      <c r="AUF28" s="50"/>
      <c r="AUG28" s="50"/>
      <c r="AUH28" s="50"/>
      <c r="AUI28" s="50"/>
      <c r="AUJ28" s="50"/>
      <c r="AUK28" s="50"/>
    </row>
    <row r="29" spans="1:1233" x14ac:dyDescent="0.25">
      <c r="A29" s="41" t="s">
        <v>125</v>
      </c>
      <c r="C29" s="88" t="s">
        <v>126</v>
      </c>
      <c r="D29" s="87" t="s">
        <v>81</v>
      </c>
      <c r="E29" s="86">
        <v>45086</v>
      </c>
      <c r="F29" s="44">
        <v>1243.5454999999999</v>
      </c>
      <c r="G29" s="44">
        <v>1244.4760000000001</v>
      </c>
      <c r="H29" s="44">
        <v>1245.4065000000001</v>
      </c>
      <c r="I29" s="44">
        <v>1246.337</v>
      </c>
      <c r="J29" s="44">
        <v>1248.0875833333332</v>
      </c>
      <c r="K29" s="44">
        <v>1249.8381666666667</v>
      </c>
      <c r="L29" s="44">
        <v>1251.5887499999999</v>
      </c>
      <c r="M29" s="44">
        <v>1253.3393333333333</v>
      </c>
      <c r="N29" s="44">
        <v>1255.0899166666668</v>
      </c>
      <c r="O29" s="44">
        <v>1256.8405</v>
      </c>
      <c r="P29" s="44">
        <v>1258.5910833333332</v>
      </c>
      <c r="Q29" s="44">
        <v>1260.3416666666667</v>
      </c>
      <c r="R29" s="44">
        <v>1262.0922499999999</v>
      </c>
      <c r="S29" s="44">
        <v>1263.8428333333331</v>
      </c>
      <c r="T29" s="44">
        <v>1265.5934166666668</v>
      </c>
      <c r="U29" s="44">
        <v>1267.3440000000001</v>
      </c>
      <c r="V29" s="44">
        <v>1268.8745833333332</v>
      </c>
      <c r="W29" s="44">
        <v>1270.4051666666667</v>
      </c>
      <c r="X29" s="44">
        <v>1271.9357500000001</v>
      </c>
      <c r="Y29" s="44">
        <v>1273.4663333333333</v>
      </c>
      <c r="Z29" s="44">
        <v>1274.9969166666667</v>
      </c>
      <c r="AA29" s="44">
        <v>1276.5274999999999</v>
      </c>
      <c r="AB29" s="44">
        <v>1278.0580833333333</v>
      </c>
      <c r="AC29" s="44">
        <v>1279.5886666666668</v>
      </c>
      <c r="AD29" s="44">
        <v>1281.11925</v>
      </c>
      <c r="AE29" s="44">
        <v>1282.6498333333332</v>
      </c>
      <c r="AF29" s="44">
        <v>1284.1804166666668</v>
      </c>
      <c r="AG29" s="44">
        <v>1285.711</v>
      </c>
      <c r="AH29" s="44">
        <v>1287.4850833333333</v>
      </c>
      <c r="AI29" s="44">
        <v>1289.2591666666667</v>
      </c>
      <c r="AJ29" s="44">
        <v>1291.03325</v>
      </c>
      <c r="AK29" s="44">
        <v>1292.8073333333332</v>
      </c>
      <c r="AL29" s="44">
        <v>1294.5814166666667</v>
      </c>
      <c r="AM29" s="44">
        <v>1296.3554999999999</v>
      </c>
      <c r="AN29" s="44">
        <v>1298.1295833333334</v>
      </c>
      <c r="AO29" s="44">
        <v>1299.9036666666668</v>
      </c>
      <c r="AP29" s="44">
        <v>1301.6777500000001</v>
      </c>
      <c r="AQ29" s="44">
        <v>1303.4518333333333</v>
      </c>
      <c r="AR29" s="44">
        <v>1305.2259166666668</v>
      </c>
      <c r="AS29" s="44">
        <v>1307</v>
      </c>
      <c r="AT29" s="44">
        <v>1308.2166666666667</v>
      </c>
      <c r="AU29" s="44">
        <v>1309.4333333333332</v>
      </c>
      <c r="AV29" s="44">
        <v>1310.6500000000001</v>
      </c>
      <c r="AW29" s="44">
        <v>1311.8666666666668</v>
      </c>
      <c r="AX29" s="44">
        <v>1313.0833333333333</v>
      </c>
      <c r="AY29" s="44">
        <v>1314.3</v>
      </c>
      <c r="AZ29" s="44">
        <v>1315.5166666666667</v>
      </c>
      <c r="BA29" s="44">
        <v>1316.7333333333333</v>
      </c>
      <c r="BB29" s="44">
        <v>1317.95</v>
      </c>
      <c r="BC29" s="44">
        <v>1319.1666666666667</v>
      </c>
      <c r="BD29" s="44">
        <v>1320.3833333333332</v>
      </c>
      <c r="BE29" s="44">
        <v>1321.6</v>
      </c>
      <c r="BF29" s="44">
        <v>1323.85</v>
      </c>
      <c r="BG29" s="44">
        <v>1326.1</v>
      </c>
      <c r="BH29" s="44">
        <v>1328.35</v>
      </c>
      <c r="BI29" s="44">
        <v>1330.6</v>
      </c>
      <c r="BJ29" s="44">
        <v>1332.85</v>
      </c>
      <c r="BK29" s="44">
        <v>1335.1</v>
      </c>
      <c r="BL29" s="44">
        <v>1337.35</v>
      </c>
      <c r="BM29" s="44">
        <v>1339.6</v>
      </c>
      <c r="BN29" s="44">
        <v>1341.85</v>
      </c>
      <c r="BO29" s="44">
        <v>1344.1</v>
      </c>
      <c r="BP29" s="44">
        <v>1346.35</v>
      </c>
      <c r="BQ29" s="44">
        <v>1348.6</v>
      </c>
      <c r="BR29" s="44">
        <v>1351.9833333333333</v>
      </c>
      <c r="BS29" s="44">
        <v>1355.3666666666668</v>
      </c>
      <c r="BT29" s="44">
        <v>1358.75</v>
      </c>
      <c r="BU29" s="44">
        <v>1362.1333333333332</v>
      </c>
      <c r="BV29" s="44">
        <v>1365.5166666666667</v>
      </c>
      <c r="BW29" s="44">
        <v>1368.9</v>
      </c>
      <c r="BX29" s="44">
        <v>1372.2833333333333</v>
      </c>
      <c r="BY29" s="44">
        <v>1375.6666666666667</v>
      </c>
      <c r="BZ29" s="44">
        <v>1379.05</v>
      </c>
      <c r="CA29" s="44">
        <v>1382.4333333333332</v>
      </c>
      <c r="CB29" s="44">
        <v>1385.8166666666668</v>
      </c>
      <c r="CC29" s="44">
        <v>1389.2</v>
      </c>
      <c r="CD29" s="44">
        <v>1394.8613681006327</v>
      </c>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5"/>
      <c r="WB29" s="45"/>
      <c r="WC29" s="45"/>
      <c r="WD29" s="45"/>
      <c r="WE29" s="45"/>
      <c r="WF29" s="45"/>
      <c r="WG29" s="45"/>
      <c r="WH29" s="45"/>
      <c r="WI29" s="45"/>
      <c r="WJ29" s="45"/>
      <c r="WK29" s="45"/>
      <c r="WL29" s="45"/>
      <c r="WM29" s="45"/>
      <c r="WN29" s="45"/>
      <c r="WO29" s="45"/>
      <c r="WP29" s="45"/>
      <c r="WQ29" s="45"/>
      <c r="WR29" s="45"/>
      <c r="WS29" s="45"/>
      <c r="WT29" s="45"/>
      <c r="WU29" s="45"/>
      <c r="WV29" s="45"/>
      <c r="WW29" s="45"/>
      <c r="WX29" s="45"/>
      <c r="WY29" s="45"/>
      <c r="WZ29" s="45"/>
      <c r="XA29" s="45"/>
      <c r="XB29" s="45"/>
      <c r="XC29" s="45"/>
      <c r="XD29" s="45"/>
      <c r="XE29" s="45"/>
      <c r="XF29" s="45"/>
      <c r="XG29" s="45"/>
      <c r="XH29" s="45"/>
      <c r="XI29" s="45"/>
      <c r="XJ29" s="45"/>
      <c r="XK29" s="45"/>
      <c r="XL29" s="45"/>
      <c r="XM29" s="45"/>
      <c r="XN29" s="45"/>
      <c r="XO29" s="45"/>
      <c r="XP29" s="45"/>
      <c r="XQ29" s="45"/>
      <c r="XR29" s="45"/>
      <c r="XS29" s="45"/>
      <c r="XT29" s="45"/>
      <c r="XU29" s="45"/>
      <c r="XV29" s="45"/>
      <c r="XW29" s="45"/>
      <c r="XX29" s="45"/>
      <c r="XY29" s="45"/>
      <c r="XZ29" s="45"/>
      <c r="YA29" s="45"/>
      <c r="YB29" s="45"/>
      <c r="YC29" s="45"/>
      <c r="YD29" s="45"/>
      <c r="YE29" s="45"/>
      <c r="YF29" s="45"/>
      <c r="YG29" s="45"/>
      <c r="YH29" s="45"/>
      <c r="YI29" s="45"/>
      <c r="YJ29" s="45"/>
      <c r="YK29" s="45"/>
      <c r="YL29" s="45"/>
      <c r="YM29" s="45"/>
      <c r="YN29" s="45"/>
      <c r="YO29" s="45"/>
      <c r="YP29" s="45"/>
      <c r="YQ29" s="45"/>
      <c r="YR29" s="45"/>
      <c r="YS29" s="45"/>
      <c r="YT29" s="45"/>
      <c r="YU29" s="45"/>
      <c r="YV29" s="45"/>
      <c r="YW29" s="45"/>
      <c r="YX29" s="45"/>
      <c r="YY29" s="45"/>
      <c r="YZ29" s="45"/>
      <c r="ZA29" s="45"/>
      <c r="ZB29" s="45"/>
      <c r="ZC29" s="45"/>
      <c r="ZD29" s="45"/>
      <c r="ZE29" s="45"/>
      <c r="ZF29" s="45"/>
      <c r="ZG29" s="45"/>
      <c r="ZH29" s="45"/>
      <c r="ZI29" s="45"/>
      <c r="ZJ29" s="45"/>
      <c r="ZK29" s="45"/>
      <c r="ZL29" s="45"/>
      <c r="ZM29" s="45"/>
      <c r="ZN29" s="45"/>
      <c r="ZO29" s="45"/>
      <c r="ZP29" s="45"/>
      <c r="ZQ29" s="45"/>
      <c r="ZR29" s="45"/>
      <c r="ZS29" s="45"/>
      <c r="ZT29" s="45"/>
      <c r="ZU29" s="45"/>
      <c r="ZV29" s="45"/>
      <c r="ZW29" s="45"/>
      <c r="ZX29" s="45"/>
      <c r="ZY29" s="45"/>
      <c r="ZZ29" s="45"/>
      <c r="AAA29" s="45"/>
      <c r="AAB29" s="45"/>
      <c r="AAC29" s="45"/>
      <c r="AAD29" s="45"/>
      <c r="AAE29" s="45"/>
      <c r="AAF29" s="45"/>
      <c r="AAG29" s="45"/>
      <c r="AAH29" s="45"/>
      <c r="AAI29" s="45"/>
      <c r="AAJ29" s="45"/>
      <c r="AAK29" s="45"/>
      <c r="AAL29" s="45"/>
      <c r="AAM29" s="45"/>
      <c r="AAN29" s="45"/>
      <c r="AAO29" s="45"/>
      <c r="AAP29" s="45"/>
      <c r="AAQ29" s="45"/>
      <c r="AAR29" s="45"/>
      <c r="AAS29" s="45"/>
      <c r="AAT29" s="45"/>
      <c r="AAU29" s="45"/>
      <c r="AAV29" s="45"/>
      <c r="AAW29" s="45"/>
      <c r="AAX29" s="45"/>
      <c r="AAY29" s="45"/>
      <c r="AAZ29" s="45"/>
      <c r="ABA29" s="45"/>
      <c r="ABB29" s="45"/>
      <c r="ABC29" s="45"/>
      <c r="ABD29" s="45"/>
      <c r="ABE29" s="45"/>
      <c r="ABF29" s="45"/>
      <c r="ABG29" s="45"/>
      <c r="ABH29" s="45"/>
      <c r="ABI29" s="45"/>
      <c r="ABJ29" s="45"/>
      <c r="ABK29" s="45"/>
      <c r="ABL29" s="45"/>
      <c r="ABM29" s="45"/>
      <c r="ABN29" s="45"/>
      <c r="ABO29" s="45"/>
      <c r="ABP29" s="45"/>
      <c r="ABQ29" s="45"/>
      <c r="ABR29" s="45"/>
      <c r="ABS29" s="45"/>
      <c r="ABT29" s="45"/>
      <c r="ABU29" s="45"/>
      <c r="ABV29" s="45"/>
      <c r="ABW29" s="45"/>
      <c r="ABX29" s="45"/>
      <c r="ABY29" s="45"/>
      <c r="ABZ29" s="45"/>
      <c r="ACA29" s="45"/>
      <c r="ACB29" s="45"/>
      <c r="ACC29" s="45"/>
      <c r="ACD29" s="45"/>
      <c r="ACE29" s="45"/>
      <c r="ACF29" s="45"/>
      <c r="ACG29" s="45"/>
      <c r="ACH29" s="45"/>
      <c r="ACI29" s="45"/>
      <c r="ACJ29" s="45"/>
      <c r="ACK29" s="45"/>
      <c r="ACL29" s="45"/>
      <c r="ACM29" s="45"/>
      <c r="ACN29" s="45"/>
      <c r="ACO29" s="45"/>
      <c r="ACP29" s="45"/>
      <c r="ACQ29" s="45"/>
      <c r="ACR29" s="45"/>
      <c r="ACS29" s="45"/>
      <c r="ACT29" s="45"/>
      <c r="ACU29" s="45"/>
      <c r="ACV29" s="45"/>
      <c r="ACW29" s="45"/>
      <c r="ACX29" s="45"/>
      <c r="ACY29" s="45"/>
      <c r="ACZ29" s="45"/>
      <c r="ADA29" s="45"/>
      <c r="ADB29" s="45"/>
      <c r="ADC29" s="45"/>
      <c r="ADD29" s="45"/>
      <c r="ADE29" s="45"/>
      <c r="ADF29" s="45"/>
      <c r="ADG29" s="45"/>
      <c r="ADH29" s="45"/>
      <c r="ADI29" s="45"/>
      <c r="ADJ29" s="45"/>
      <c r="ADK29" s="45"/>
      <c r="ADL29" s="45"/>
      <c r="ADM29" s="45"/>
      <c r="ADN29" s="45"/>
      <c r="ADO29" s="45"/>
      <c r="ADP29" s="45"/>
      <c r="ADQ29" s="45"/>
      <c r="ADR29" s="45"/>
      <c r="ADS29" s="45"/>
      <c r="ADT29" s="45"/>
      <c r="ADU29" s="45"/>
      <c r="ADV29" s="45"/>
      <c r="ADW29" s="45"/>
      <c r="ADX29" s="45"/>
      <c r="ADY29" s="45"/>
      <c r="ADZ29" s="45"/>
      <c r="AEA29" s="45"/>
      <c r="AEB29" s="45"/>
      <c r="AEC29" s="45"/>
      <c r="AED29" s="45"/>
      <c r="AEE29" s="45"/>
      <c r="AEF29" s="45"/>
      <c r="AEG29" s="45"/>
      <c r="AEH29" s="45"/>
      <c r="AEI29" s="45"/>
      <c r="AEJ29" s="45"/>
      <c r="AEK29" s="45"/>
      <c r="AEL29" s="45"/>
      <c r="AEM29" s="45"/>
      <c r="AEN29" s="45"/>
      <c r="AEO29" s="45"/>
      <c r="AEP29" s="45"/>
      <c r="AEQ29" s="45"/>
      <c r="AER29" s="45"/>
      <c r="AES29" s="45"/>
      <c r="AET29" s="45"/>
      <c r="AEU29" s="45"/>
      <c r="AEV29" s="45"/>
      <c r="AEW29" s="45"/>
      <c r="AEX29" s="45"/>
      <c r="AEY29" s="45"/>
      <c r="AEZ29" s="45"/>
      <c r="AFA29" s="45"/>
      <c r="AFB29" s="45"/>
      <c r="AFC29" s="45"/>
      <c r="AFD29" s="45"/>
      <c r="AFE29" s="45"/>
      <c r="AFF29" s="45"/>
      <c r="AFG29" s="45"/>
      <c r="AFH29" s="45"/>
      <c r="AFI29" s="45"/>
      <c r="AFJ29" s="45"/>
      <c r="AFK29" s="45"/>
      <c r="AFL29" s="45"/>
      <c r="AFM29" s="45"/>
      <c r="AFN29" s="45"/>
      <c r="AFO29" s="45"/>
      <c r="AFP29" s="45"/>
      <c r="AFQ29" s="45"/>
      <c r="AFR29" s="45"/>
      <c r="AFS29" s="45"/>
      <c r="AFT29" s="45"/>
      <c r="AFU29" s="45"/>
      <c r="AFV29" s="45"/>
      <c r="AFW29" s="45"/>
      <c r="AFX29" s="45"/>
      <c r="AFY29" s="45"/>
      <c r="AFZ29" s="45"/>
      <c r="AGA29" s="45"/>
      <c r="AGB29" s="45"/>
      <c r="AGC29" s="45"/>
      <c r="AGD29" s="45"/>
      <c r="AGE29" s="45"/>
      <c r="AGF29" s="45"/>
      <c r="AGG29" s="45"/>
      <c r="AGH29" s="45"/>
      <c r="AGI29" s="45"/>
      <c r="AGJ29" s="45"/>
      <c r="AGK29" s="45"/>
      <c r="AGL29" s="45"/>
      <c r="AGM29" s="45"/>
      <c r="AGN29" s="45"/>
      <c r="AGO29" s="45"/>
      <c r="AGP29" s="45"/>
      <c r="AGQ29" s="45"/>
      <c r="AGR29" s="45"/>
      <c r="AGS29" s="45"/>
      <c r="AGT29" s="45"/>
      <c r="AGU29" s="45"/>
      <c r="AGV29" s="45"/>
      <c r="AGW29" s="45"/>
      <c r="AGX29" s="45"/>
      <c r="AGY29" s="45"/>
      <c r="AGZ29" s="45"/>
      <c r="AHA29" s="45"/>
      <c r="AHB29" s="45"/>
      <c r="AHC29" s="45"/>
      <c r="AHD29" s="45"/>
      <c r="AHE29" s="45"/>
      <c r="AHF29" s="45"/>
      <c r="AHG29" s="45"/>
      <c r="AHH29" s="45"/>
      <c r="AHI29" s="45"/>
      <c r="AHJ29" s="45"/>
      <c r="AHK29" s="45"/>
      <c r="AHL29" s="45"/>
      <c r="AHM29" s="45"/>
      <c r="AHN29" s="45"/>
      <c r="AHO29" s="45"/>
      <c r="AHP29" s="45"/>
      <c r="AHQ29" s="45"/>
      <c r="AHR29" s="45"/>
      <c r="AHS29" s="45"/>
      <c r="AHT29" s="45"/>
      <c r="AHU29" s="45"/>
      <c r="AHV29" s="45"/>
      <c r="AHW29" s="45"/>
      <c r="AHX29" s="45"/>
      <c r="AHY29" s="45"/>
      <c r="AHZ29" s="45"/>
      <c r="AIA29" s="45"/>
      <c r="AIB29" s="45"/>
      <c r="AIC29" s="45"/>
      <c r="AID29" s="45"/>
      <c r="AIE29" s="45"/>
      <c r="AIF29" s="45"/>
      <c r="AIG29" s="45"/>
      <c r="AIH29" s="45"/>
      <c r="AII29" s="45"/>
      <c r="AIJ29" s="45"/>
      <c r="AIK29" s="45"/>
      <c r="AIL29" s="45"/>
      <c r="AIM29" s="45"/>
      <c r="AIN29" s="45"/>
      <c r="AIO29" s="45"/>
      <c r="AIP29" s="45"/>
      <c r="AIQ29" s="45"/>
      <c r="AIR29" s="45"/>
      <c r="AIS29" s="45"/>
      <c r="AIT29" s="45"/>
      <c r="AIU29" s="45"/>
      <c r="AIV29" s="45"/>
      <c r="AIW29" s="45"/>
      <c r="AIX29" s="45"/>
      <c r="AIY29" s="45"/>
      <c r="AIZ29" s="45"/>
      <c r="AJA29" s="45"/>
      <c r="AJB29" s="45"/>
      <c r="AJC29" s="45"/>
      <c r="AJD29" s="45"/>
      <c r="AJE29" s="45"/>
      <c r="AJF29" s="45"/>
      <c r="AJG29" s="45"/>
      <c r="AJH29" s="45"/>
      <c r="AJI29" s="45"/>
      <c r="AJJ29" s="45"/>
      <c r="AJK29" s="45"/>
      <c r="AJL29" s="45"/>
      <c r="AJM29" s="45"/>
      <c r="AJN29" s="45"/>
      <c r="AJO29" s="45"/>
      <c r="AJP29" s="45"/>
      <c r="AJQ29" s="45"/>
      <c r="AJR29" s="45"/>
      <c r="AJS29" s="45"/>
      <c r="AJT29" s="45"/>
      <c r="AJU29" s="45"/>
      <c r="AJV29" s="45"/>
      <c r="AJW29" s="45"/>
      <c r="AJX29" s="45"/>
      <c r="AJY29" s="45"/>
      <c r="AJZ29" s="45"/>
      <c r="AKA29" s="45"/>
      <c r="AKB29" s="45"/>
      <c r="AKC29" s="45"/>
      <c r="AKD29" s="45"/>
      <c r="AKE29" s="45"/>
      <c r="AKF29" s="45"/>
      <c r="AKG29" s="45"/>
      <c r="AKH29" s="45"/>
      <c r="AKI29" s="45"/>
      <c r="AKJ29" s="45"/>
      <c r="AKK29" s="45"/>
      <c r="AKL29" s="45"/>
      <c r="AKM29" s="45"/>
      <c r="AKN29" s="45"/>
      <c r="AKO29" s="45"/>
      <c r="AKP29" s="45"/>
      <c r="AKQ29" s="45"/>
      <c r="AKR29" s="45"/>
      <c r="AKS29" s="45"/>
      <c r="AKT29" s="45"/>
      <c r="AKU29" s="45"/>
      <c r="AKV29" s="45"/>
      <c r="AKW29" s="45"/>
      <c r="AKX29" s="45"/>
      <c r="AKY29" s="45"/>
      <c r="AKZ29" s="45"/>
      <c r="ALA29" s="45"/>
      <c r="ALB29" s="45"/>
      <c r="ALC29" s="45"/>
      <c r="ALD29" s="45"/>
      <c r="ALE29" s="45"/>
      <c r="ALF29" s="45"/>
      <c r="ALG29" s="45"/>
      <c r="ALH29" s="45"/>
      <c r="ALI29" s="45"/>
      <c r="ALJ29" s="45"/>
      <c r="ALK29" s="45"/>
      <c r="ALL29" s="45"/>
      <c r="ALM29" s="45"/>
      <c r="ALN29" s="45"/>
      <c r="ALO29" s="45"/>
      <c r="ALP29" s="45"/>
      <c r="ALQ29" s="45"/>
      <c r="ALR29" s="45"/>
      <c r="ALS29" s="45"/>
      <c r="ALT29" s="45"/>
      <c r="ALU29" s="45"/>
      <c r="ALV29" s="45"/>
      <c r="ALW29" s="45"/>
      <c r="ALX29" s="45"/>
      <c r="ALY29" s="45"/>
      <c r="ALZ29" s="45"/>
      <c r="AMA29" s="45"/>
      <c r="AMB29" s="45"/>
      <c r="AMC29" s="45"/>
      <c r="AMD29" s="45"/>
      <c r="AME29" s="45"/>
      <c r="AMF29" s="45"/>
      <c r="AMG29" s="45"/>
      <c r="AMH29" s="45"/>
      <c r="AMI29" s="45"/>
      <c r="AMJ29" s="45"/>
      <c r="AMK29" s="45"/>
      <c r="AML29" s="45"/>
      <c r="AMM29" s="45"/>
      <c r="AMN29" s="45"/>
      <c r="AMO29" s="45"/>
      <c r="AMP29" s="45"/>
      <c r="AMQ29" s="45"/>
      <c r="AMR29" s="45"/>
      <c r="AMS29" s="45"/>
      <c r="AMT29" s="45"/>
      <c r="AMU29" s="45"/>
      <c r="AMV29" s="45"/>
      <c r="AMW29" s="45"/>
      <c r="AMX29" s="45"/>
      <c r="AMY29" s="45"/>
      <c r="AMZ29" s="45"/>
      <c r="ANA29" s="45"/>
      <c r="ANB29" s="45"/>
      <c r="ANC29" s="45"/>
      <c r="AND29" s="45"/>
      <c r="ANE29" s="45"/>
      <c r="ANF29" s="45"/>
      <c r="ANG29" s="45"/>
      <c r="ANH29" s="45"/>
      <c r="ANI29" s="45"/>
      <c r="ANJ29" s="45"/>
      <c r="ANK29" s="45"/>
      <c r="ANL29" s="45"/>
      <c r="ANM29" s="45"/>
      <c r="ANN29" s="45"/>
      <c r="ANO29" s="45"/>
      <c r="ANP29" s="45"/>
      <c r="ANQ29" s="45"/>
      <c r="ANR29" s="45"/>
      <c r="ANS29" s="45"/>
      <c r="ANT29" s="45"/>
      <c r="ANU29" s="45"/>
      <c r="ANV29" s="45"/>
      <c r="ANW29" s="45"/>
      <c r="ANX29" s="45"/>
      <c r="ANY29" s="45"/>
      <c r="ANZ29" s="45"/>
      <c r="AOA29" s="45"/>
      <c r="AOB29" s="45"/>
      <c r="AOC29" s="45"/>
      <c r="AOD29" s="45"/>
      <c r="AOE29" s="45"/>
      <c r="AOF29" s="45"/>
      <c r="AOG29" s="45"/>
      <c r="AOH29" s="45"/>
      <c r="AOI29" s="45"/>
      <c r="AOJ29" s="45"/>
      <c r="AOK29" s="45"/>
      <c r="AOL29" s="45"/>
      <c r="AOM29" s="45"/>
      <c r="AON29" s="45"/>
      <c r="AOO29" s="45"/>
      <c r="AOP29" s="45"/>
      <c r="AOQ29" s="45"/>
      <c r="AOR29" s="45"/>
      <c r="AOS29" s="45"/>
      <c r="AOT29" s="45"/>
      <c r="AOU29" s="45"/>
      <c r="AOV29" s="45"/>
      <c r="AOW29" s="45"/>
      <c r="AOX29" s="45"/>
      <c r="AOY29" s="45"/>
      <c r="AOZ29" s="45"/>
      <c r="APA29" s="45"/>
      <c r="APB29" s="45"/>
      <c r="APC29" s="45"/>
      <c r="APD29" s="45"/>
      <c r="APE29" s="45"/>
      <c r="APF29" s="45"/>
      <c r="APG29" s="45"/>
      <c r="APH29" s="45"/>
      <c r="API29" s="45"/>
      <c r="APJ29" s="45"/>
      <c r="APK29" s="45"/>
      <c r="APL29" s="45"/>
      <c r="APM29" s="45"/>
      <c r="APN29" s="45"/>
      <c r="APO29" s="45"/>
      <c r="APP29" s="45"/>
      <c r="APQ29" s="45"/>
      <c r="APR29" s="45"/>
      <c r="APS29" s="45"/>
      <c r="APT29" s="45"/>
      <c r="APU29" s="45"/>
      <c r="APV29" s="45"/>
      <c r="APW29" s="45"/>
      <c r="APX29" s="45"/>
      <c r="APY29" s="45"/>
      <c r="APZ29" s="45"/>
      <c r="AQA29" s="45"/>
      <c r="AQB29" s="45"/>
      <c r="AQC29" s="45"/>
      <c r="AQD29" s="45"/>
      <c r="AQE29" s="45"/>
      <c r="AQF29" s="45"/>
      <c r="AQG29" s="45"/>
      <c r="AQH29" s="45"/>
      <c r="AQI29" s="45"/>
      <c r="AQJ29" s="45"/>
      <c r="AQK29" s="45"/>
      <c r="AQL29" s="45"/>
      <c r="AQM29" s="45"/>
      <c r="AQN29" s="45"/>
      <c r="AQO29" s="45"/>
      <c r="AQP29" s="45"/>
      <c r="AQQ29" s="45"/>
      <c r="AQR29" s="45"/>
      <c r="AQS29" s="45"/>
      <c r="AQT29" s="45"/>
      <c r="AQU29" s="45"/>
      <c r="AQV29" s="45"/>
      <c r="AQW29" s="45"/>
      <c r="AQX29" s="45"/>
      <c r="AQY29" s="45"/>
      <c r="AQZ29" s="45"/>
      <c r="ARA29" s="45"/>
      <c r="ARB29" s="45"/>
      <c r="ARC29" s="45"/>
      <c r="ARD29" s="45"/>
      <c r="ARE29" s="45"/>
      <c r="ARF29" s="45"/>
      <c r="ARG29" s="45"/>
      <c r="ARH29" s="45"/>
      <c r="ARI29" s="45"/>
      <c r="ARJ29" s="45"/>
      <c r="ARK29" s="45"/>
      <c r="ARL29" s="45"/>
      <c r="ARM29" s="45"/>
      <c r="ARN29" s="45"/>
      <c r="ARO29" s="45"/>
      <c r="ARP29" s="45"/>
      <c r="ARQ29" s="45"/>
      <c r="ARR29" s="45"/>
      <c r="ARS29" s="45"/>
      <c r="ART29" s="45"/>
      <c r="ARU29" s="45"/>
      <c r="ARV29" s="45"/>
      <c r="ARW29" s="45"/>
      <c r="ARX29" s="45"/>
      <c r="ARY29" s="45"/>
      <c r="ARZ29" s="45"/>
      <c r="ASA29" s="45"/>
      <c r="ASB29" s="45"/>
      <c r="ASC29" s="45"/>
      <c r="ASD29" s="45"/>
      <c r="ASE29" s="45"/>
      <c r="ASF29" s="45"/>
      <c r="ASG29" s="45"/>
      <c r="ASH29" s="45"/>
      <c r="ASI29" s="45"/>
      <c r="ASJ29" s="45"/>
      <c r="ASK29" s="45"/>
      <c r="ASL29" s="45"/>
      <c r="ASM29" s="45"/>
      <c r="ASN29" s="45"/>
      <c r="ASO29" s="45"/>
      <c r="ASP29" s="45"/>
      <c r="ASQ29" s="45"/>
      <c r="ASR29" s="45"/>
      <c r="ASS29" s="45"/>
      <c r="AST29" s="45"/>
      <c r="ASU29" s="45"/>
      <c r="ASV29" s="45"/>
      <c r="ASW29" s="45"/>
      <c r="ASX29" s="45"/>
      <c r="ASY29" s="45"/>
      <c r="ASZ29" s="45"/>
      <c r="ATA29" s="45"/>
      <c r="ATB29" s="45"/>
      <c r="ATC29" s="45"/>
      <c r="ATD29" s="45"/>
      <c r="ATE29" s="45"/>
      <c r="ATF29" s="45"/>
      <c r="ATG29" s="45"/>
      <c r="ATH29" s="45"/>
      <c r="ATI29" s="45"/>
      <c r="ATJ29" s="45"/>
      <c r="ATK29" s="45"/>
      <c r="ATL29" s="45"/>
      <c r="ATM29" s="45"/>
      <c r="ATN29" s="45"/>
      <c r="ATO29" s="45"/>
      <c r="ATP29" s="45"/>
      <c r="ATQ29" s="45"/>
      <c r="ATR29" s="45"/>
      <c r="ATS29" s="45"/>
      <c r="ATT29" s="45"/>
      <c r="ATU29" s="45"/>
      <c r="ATV29" s="45"/>
      <c r="ATW29" s="45"/>
      <c r="ATX29" s="45"/>
      <c r="ATY29" s="45"/>
      <c r="ATZ29" s="45"/>
      <c r="AUA29" s="45"/>
      <c r="AUB29" s="45"/>
      <c r="AUC29" s="45"/>
      <c r="AUD29" s="45"/>
      <c r="AUE29" s="45"/>
      <c r="AUF29" s="45"/>
      <c r="AUG29" s="45"/>
      <c r="AUH29" s="45"/>
      <c r="AUI29" s="45"/>
      <c r="AUJ29" s="45"/>
      <c r="AUK29" s="45"/>
    </row>
    <row r="30" spans="1:1233" x14ac:dyDescent="0.25">
      <c r="A30" s="41" t="s">
        <v>127</v>
      </c>
      <c r="C30" s="41" t="s">
        <v>15</v>
      </c>
      <c r="D30" s="87" t="s">
        <v>81</v>
      </c>
      <c r="E30" s="86">
        <v>45077</v>
      </c>
      <c r="F30" s="44">
        <v>1.6289597684263191</v>
      </c>
      <c r="G30" s="44">
        <v>2.156244952482389</v>
      </c>
      <c r="H30" s="44">
        <v>2.8789252158577749</v>
      </c>
      <c r="I30" s="44">
        <v>3.1354064093918943</v>
      </c>
      <c r="J30" s="44">
        <v>4.1308679724740616</v>
      </c>
      <c r="K30" s="44">
        <v>3.8271482724617112</v>
      </c>
      <c r="L30" s="44">
        <v>3.3947801388207743</v>
      </c>
      <c r="M30" s="44">
        <v>3.085244421878075</v>
      </c>
      <c r="N30" s="44">
        <v>3.0157165289229404</v>
      </c>
      <c r="O30" s="44">
        <v>3.2628998428835709</v>
      </c>
      <c r="P30" s="44">
        <v>3.3554748100695031</v>
      </c>
      <c r="Q30" s="44">
        <v>3.4355169468001101</v>
      </c>
      <c r="R30" s="44">
        <v>2.9438943611675317</v>
      </c>
      <c r="S30" s="44">
        <v>3.1299092622772529</v>
      </c>
      <c r="T30" s="44">
        <v>3.0404275934029723</v>
      </c>
      <c r="U30" s="44">
        <v>2.6553211329991777</v>
      </c>
      <c r="V30" s="44">
        <v>2.8558702239879663</v>
      </c>
      <c r="W30" s="44">
        <v>2.7444878204496703</v>
      </c>
      <c r="X30" s="44">
        <v>2.9287831627702987</v>
      </c>
      <c r="Y30" s="44">
        <v>3.1982916624349489</v>
      </c>
      <c r="Z30" s="44">
        <v>3.1546044545479379</v>
      </c>
      <c r="AA30" s="44">
        <v>3.1794075934368227</v>
      </c>
      <c r="AB30" s="44">
        <v>2.5003118409261615</v>
      </c>
      <c r="AC30" s="44">
        <v>2.1927064425834475</v>
      </c>
      <c r="AD30" s="44">
        <v>2.2704058282157602</v>
      </c>
      <c r="AE30" s="44">
        <v>1.6704873998676151</v>
      </c>
      <c r="AF30" s="44">
        <v>1.9911838192290254</v>
      </c>
      <c r="AG30" s="44">
        <v>2.4046501257293018</v>
      </c>
      <c r="AH30" s="44">
        <v>2.1925161676966232</v>
      </c>
      <c r="AI30" s="44">
        <v>2.3214703192226738</v>
      </c>
      <c r="AJ30" s="44">
        <v>1.9988882860292989</v>
      </c>
      <c r="AK30" s="44">
        <v>1.8085212163550635</v>
      </c>
      <c r="AL30" s="44">
        <v>1.8010999480118972</v>
      </c>
      <c r="AM30" s="44">
        <v>1.6610211865569546</v>
      </c>
      <c r="AN30" s="44">
        <v>1.847554008558272</v>
      </c>
      <c r="AO30" s="44">
        <v>2.1641326928929727</v>
      </c>
      <c r="AP30" s="44">
        <v>2.2560069241913894</v>
      </c>
      <c r="AQ30" s="44">
        <v>2.6499964848752944</v>
      </c>
      <c r="AR30" s="44">
        <v>-5.6023285878123996</v>
      </c>
      <c r="AS30" s="44">
        <v>-16.233066510221839</v>
      </c>
      <c r="AT30" s="44">
        <v>-12.853125428344626</v>
      </c>
      <c r="AU30" s="44">
        <v>-7.9986250906919025</v>
      </c>
      <c r="AV30" s="44">
        <v>-5.6731329355966036</v>
      </c>
      <c r="AW30" s="44">
        <v>-4.7660189564914246</v>
      </c>
      <c r="AX30" s="44">
        <v>-4.0253430854961465</v>
      </c>
      <c r="AY30" s="44">
        <v>-3.5169351315632924</v>
      </c>
      <c r="AZ30" s="44">
        <v>-2.8117224343363945</v>
      </c>
      <c r="BA30" s="44">
        <v>-2.9274875574181958</v>
      </c>
      <c r="BB30" s="44">
        <v>-2.6682885734149897</v>
      </c>
      <c r="BC30" s="44">
        <v>-2.6305184608757304</v>
      </c>
      <c r="BD30" s="44">
        <v>6.2702645268685853</v>
      </c>
      <c r="BE30" s="44">
        <v>17.96188706672892</v>
      </c>
      <c r="BF30" s="44">
        <v>12.361682931129248</v>
      </c>
      <c r="BG30" s="44">
        <v>7.0740479725335925</v>
      </c>
      <c r="BH30" s="44">
        <v>4.947374178327224</v>
      </c>
      <c r="BI30" s="44">
        <v>4.5519783950373816</v>
      </c>
      <c r="BJ30" s="44">
        <v>3.9503753638332251</v>
      </c>
      <c r="BK30" s="44">
        <v>4.1505009913105573</v>
      </c>
      <c r="BL30" s="44">
        <v>3.9015592656759912</v>
      </c>
      <c r="BM30" s="44">
        <v>3.778864795905279</v>
      </c>
      <c r="BN30" s="44">
        <v>3.0744225781596413</v>
      </c>
      <c r="BO30" s="44">
        <v>3.5700014271442759</v>
      </c>
      <c r="BP30" s="44">
        <v>3.36626903792967</v>
      </c>
      <c r="BQ30" s="44">
        <v>4.477551037063332</v>
      </c>
      <c r="BR30" s="44">
        <v>5.2259048345695946</v>
      </c>
      <c r="BS30" s="44">
        <v>4.5995392729383022</v>
      </c>
      <c r="BT30" s="44">
        <v>4.1935973527224224</v>
      </c>
      <c r="BU30" s="44">
        <v>3.8105763325045228</v>
      </c>
      <c r="BV30" s="44">
        <v>3.5837672120545117</v>
      </c>
      <c r="BW30" s="44">
        <v>2.8204989183685303</v>
      </c>
      <c r="BX30" s="44">
        <v>2.4679206946299548</v>
      </c>
      <c r="BY30" s="44">
        <v>2.2274242430985414</v>
      </c>
      <c r="BZ30" s="44">
        <v>3.1767905819555464</v>
      </c>
      <c r="CA30" s="44">
        <v>2.4888262905253145</v>
      </c>
      <c r="CB30" s="44">
        <v>1.744809197522601</v>
      </c>
      <c r="CC30" s="44" t="e">
        <v>#N/A</v>
      </c>
      <c r="CD30" s="44" t="e">
        <v>#N/A</v>
      </c>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c r="QR30" s="44"/>
      <c r="QS30" s="44"/>
      <c r="QT30" s="44"/>
      <c r="QU30" s="44"/>
      <c r="QV30" s="44"/>
      <c r="QW30" s="44"/>
      <c r="QX30" s="44"/>
      <c r="QY30" s="44"/>
      <c r="QZ30" s="44"/>
      <c r="RA30" s="44"/>
      <c r="RB30" s="44"/>
      <c r="RC30" s="44"/>
      <c r="RD30" s="44"/>
      <c r="RE30" s="44"/>
      <c r="RF30" s="44"/>
      <c r="RG30" s="44"/>
      <c r="RH30" s="44"/>
      <c r="RI30" s="44"/>
      <c r="RJ30" s="44"/>
      <c r="RK30" s="44"/>
      <c r="RL30" s="44"/>
      <c r="RM30" s="44"/>
      <c r="RN30" s="44"/>
      <c r="RO30" s="44"/>
      <c r="RP30" s="44"/>
      <c r="RQ30" s="44"/>
      <c r="RR30" s="44"/>
      <c r="RS30" s="44"/>
      <c r="RT30" s="44"/>
      <c r="RU30" s="44"/>
      <c r="RV30" s="44"/>
      <c r="RW30" s="44"/>
      <c r="RX30" s="44"/>
      <c r="RY30" s="44"/>
      <c r="RZ30" s="44"/>
      <c r="SA30" s="44"/>
      <c r="SB30" s="44"/>
      <c r="SC30" s="44"/>
      <c r="SD30" s="44"/>
      <c r="SE30" s="44"/>
      <c r="SF30" s="44"/>
      <c r="SG30" s="44"/>
      <c r="SH30" s="44"/>
      <c r="SI30" s="44"/>
      <c r="SJ30" s="44"/>
      <c r="SK30" s="44"/>
      <c r="SL30" s="44"/>
      <c r="SM30" s="44"/>
      <c r="SN30" s="44"/>
      <c r="SO30" s="44"/>
      <c r="SP30" s="44"/>
      <c r="SQ30" s="44"/>
      <c r="SR30" s="44"/>
      <c r="SS30" s="44"/>
      <c r="ST30" s="44"/>
      <c r="SU30" s="44"/>
      <c r="SV30" s="44"/>
      <c r="SW30" s="44"/>
      <c r="SX30" s="44"/>
      <c r="SY30" s="44"/>
      <c r="SZ30" s="44"/>
      <c r="TA30" s="44"/>
      <c r="TB30" s="44"/>
      <c r="TC30" s="44"/>
      <c r="TD30" s="44"/>
      <c r="TE30" s="44"/>
      <c r="TF30" s="44"/>
      <c r="TG30" s="44"/>
      <c r="TH30" s="44"/>
      <c r="TI30" s="44"/>
      <c r="TJ30" s="44"/>
      <c r="TK30" s="44"/>
      <c r="TL30" s="44"/>
      <c r="TM30" s="44"/>
      <c r="TN30" s="44"/>
      <c r="TO30" s="44"/>
      <c r="TP30" s="44"/>
      <c r="TQ30" s="44"/>
      <c r="TR30" s="44"/>
      <c r="TS30" s="44"/>
      <c r="TT30" s="44"/>
      <c r="TU30" s="44"/>
      <c r="TV30" s="44"/>
      <c r="TW30" s="44"/>
      <c r="TX30" s="44"/>
      <c r="TY30" s="44"/>
      <c r="TZ30" s="44"/>
      <c r="UA30" s="44"/>
      <c r="UB30" s="44"/>
      <c r="UC30" s="44"/>
      <c r="UD30" s="44"/>
      <c r="UE30" s="44"/>
      <c r="UF30" s="44"/>
      <c r="UG30" s="44"/>
      <c r="UH30" s="44"/>
      <c r="UI30" s="44"/>
      <c r="UJ30" s="44"/>
      <c r="UK30" s="44"/>
      <c r="UL30" s="44"/>
      <c r="UM30" s="44"/>
      <c r="UN30" s="44"/>
      <c r="UO30" s="44"/>
      <c r="UP30" s="44"/>
      <c r="UQ30" s="44"/>
      <c r="UR30" s="44"/>
      <c r="US30" s="44"/>
      <c r="UT30" s="44"/>
      <c r="UU30" s="44"/>
      <c r="UV30" s="44"/>
      <c r="UW30" s="44"/>
      <c r="UX30" s="44"/>
      <c r="UY30" s="44"/>
      <c r="UZ30" s="44"/>
      <c r="VA30" s="44"/>
      <c r="VB30" s="44"/>
      <c r="VC30" s="44"/>
      <c r="VD30" s="44"/>
      <c r="VE30" s="44"/>
      <c r="VF30" s="44"/>
      <c r="VG30" s="44"/>
      <c r="VH30" s="44"/>
      <c r="VI30" s="44"/>
      <c r="VJ30" s="44"/>
      <c r="VK30" s="44"/>
      <c r="VL30" s="44"/>
      <c r="VM30" s="44"/>
      <c r="VN30" s="44"/>
      <c r="VO30" s="44"/>
      <c r="VP30" s="44"/>
      <c r="VQ30" s="44"/>
      <c r="VR30" s="44"/>
      <c r="VS30" s="44"/>
      <c r="VT30" s="44"/>
      <c r="VU30" s="44"/>
      <c r="VV30" s="44"/>
      <c r="VW30" s="44"/>
      <c r="VX30" s="44"/>
      <c r="VY30" s="44"/>
      <c r="VZ30" s="44"/>
      <c r="WA30" s="44"/>
      <c r="WB30" s="44"/>
      <c r="WC30" s="44"/>
      <c r="WD30" s="44"/>
      <c r="WE30" s="44"/>
      <c r="WF30" s="44"/>
      <c r="WG30" s="44"/>
      <c r="WH30" s="44"/>
      <c r="WI30" s="44"/>
      <c r="WJ30" s="44"/>
      <c r="WK30" s="44"/>
      <c r="WL30" s="44"/>
      <c r="WM30" s="44"/>
      <c r="WN30" s="44"/>
      <c r="WO30" s="44"/>
      <c r="WP30" s="44"/>
      <c r="WQ30" s="44"/>
      <c r="WR30" s="44"/>
      <c r="WS30" s="44"/>
      <c r="WT30" s="44"/>
      <c r="WU30" s="44"/>
      <c r="WV30" s="44"/>
      <c r="WW30" s="44"/>
      <c r="WX30" s="44"/>
      <c r="WY30" s="44"/>
      <c r="WZ30" s="44"/>
      <c r="XA30" s="44"/>
      <c r="XB30" s="44"/>
      <c r="XC30" s="44"/>
      <c r="XD30" s="44"/>
      <c r="XE30" s="44"/>
      <c r="XF30" s="44"/>
      <c r="XG30" s="44"/>
      <c r="XH30" s="44"/>
      <c r="XI30" s="44"/>
      <c r="XJ30" s="44"/>
      <c r="XK30" s="44"/>
      <c r="XL30" s="44"/>
      <c r="XM30" s="44"/>
      <c r="XN30" s="44"/>
      <c r="XO30" s="44"/>
      <c r="XP30" s="44"/>
      <c r="XQ30" s="44"/>
      <c r="XR30" s="44"/>
      <c r="XS30" s="44"/>
      <c r="XT30" s="44"/>
      <c r="XU30" s="44"/>
      <c r="XV30" s="44"/>
      <c r="XW30" s="44"/>
      <c r="XX30" s="44"/>
      <c r="XY30" s="44"/>
      <c r="XZ30" s="44"/>
      <c r="YA30" s="44"/>
      <c r="YB30" s="44"/>
      <c r="YC30" s="44"/>
      <c r="YD30" s="44"/>
      <c r="YE30" s="44"/>
      <c r="YF30" s="44"/>
      <c r="YG30" s="44"/>
      <c r="YH30" s="44"/>
      <c r="YI30" s="44"/>
      <c r="YJ30" s="44"/>
      <c r="YK30" s="44"/>
      <c r="YL30" s="44"/>
      <c r="YM30" s="44"/>
      <c r="YN30" s="44"/>
      <c r="YO30" s="44"/>
      <c r="YP30" s="44"/>
      <c r="YQ30" s="44"/>
      <c r="YR30" s="44"/>
      <c r="YS30" s="44"/>
      <c r="YT30" s="44"/>
      <c r="YU30" s="44"/>
      <c r="YV30" s="44"/>
      <c r="YW30" s="44"/>
      <c r="YX30" s="44"/>
      <c r="YY30" s="44"/>
      <c r="YZ30" s="44"/>
      <c r="ZA30" s="44"/>
      <c r="ZB30" s="44"/>
      <c r="ZC30" s="44"/>
      <c r="ZD30" s="44"/>
      <c r="ZE30" s="44"/>
      <c r="ZF30" s="44"/>
      <c r="ZG30" s="44"/>
      <c r="ZH30" s="44"/>
      <c r="ZI30" s="44"/>
      <c r="ZJ30" s="44"/>
      <c r="ZK30" s="44"/>
      <c r="ZL30" s="44"/>
      <c r="ZM30" s="44"/>
      <c r="ZN30" s="44"/>
      <c r="ZO30" s="44"/>
      <c r="ZP30" s="44"/>
      <c r="ZQ30" s="44"/>
      <c r="ZR30" s="44"/>
      <c r="ZS30" s="44"/>
      <c r="ZT30" s="44"/>
      <c r="ZU30" s="44"/>
      <c r="ZV30" s="44"/>
      <c r="ZW30" s="44"/>
      <c r="ZX30" s="44"/>
      <c r="ZY30" s="44"/>
      <c r="ZZ30" s="44"/>
      <c r="AAA30" s="44"/>
      <c r="AAB30" s="44"/>
      <c r="AAC30" s="44"/>
      <c r="AAD30" s="44"/>
      <c r="AAE30" s="44"/>
      <c r="AAF30" s="44"/>
      <c r="AAG30" s="44"/>
      <c r="AAH30" s="44"/>
      <c r="AAI30" s="44"/>
      <c r="AAJ30" s="44"/>
      <c r="AAK30" s="44"/>
      <c r="AAL30" s="44"/>
      <c r="AAM30" s="44"/>
      <c r="AAN30" s="44"/>
      <c r="AAO30" s="44"/>
      <c r="AAP30" s="44"/>
      <c r="AAQ30" s="44"/>
      <c r="AAR30" s="44"/>
      <c r="AAS30" s="44"/>
      <c r="AAT30" s="44"/>
      <c r="AAU30" s="44"/>
      <c r="AAV30" s="44"/>
      <c r="AAW30" s="44"/>
      <c r="AAX30" s="44"/>
      <c r="AAY30" s="44"/>
      <c r="AAZ30" s="44"/>
      <c r="ABA30" s="44"/>
      <c r="ABB30" s="44"/>
      <c r="ABC30" s="44"/>
      <c r="ABD30" s="44"/>
      <c r="ABE30" s="44"/>
      <c r="ABF30" s="44"/>
      <c r="ABG30" s="44"/>
      <c r="ABH30" s="44"/>
      <c r="ABI30" s="44"/>
      <c r="ABJ30" s="44"/>
      <c r="ABK30" s="44"/>
      <c r="ABL30" s="44"/>
      <c r="ABM30" s="44"/>
      <c r="ABN30" s="44"/>
      <c r="ABO30" s="44"/>
      <c r="ABP30" s="44"/>
      <c r="ABQ30" s="44"/>
      <c r="ABR30" s="44"/>
      <c r="ABS30" s="44"/>
      <c r="ABT30" s="44"/>
      <c r="ABU30" s="44"/>
      <c r="ABV30" s="44"/>
      <c r="ABW30" s="44"/>
      <c r="ABX30" s="44"/>
      <c r="ABY30" s="44"/>
      <c r="ABZ30" s="44"/>
      <c r="ACA30" s="44"/>
      <c r="ACB30" s="44"/>
      <c r="ACC30" s="44"/>
      <c r="ACD30" s="44"/>
      <c r="ACE30" s="44"/>
      <c r="ACF30" s="44"/>
      <c r="ACG30" s="44"/>
      <c r="ACH30" s="44"/>
      <c r="ACI30" s="44"/>
      <c r="ACJ30" s="44"/>
      <c r="ACK30" s="44"/>
      <c r="ACL30" s="44"/>
      <c r="ACM30" s="44"/>
      <c r="ACN30" s="44"/>
      <c r="ACO30" s="44"/>
      <c r="ACP30" s="44"/>
      <c r="ACQ30" s="44"/>
      <c r="ACR30" s="44"/>
      <c r="ACS30" s="44"/>
      <c r="ACT30" s="44"/>
      <c r="ACU30" s="44"/>
      <c r="ACV30" s="44"/>
      <c r="ACW30" s="44"/>
      <c r="ACX30" s="44"/>
      <c r="ACY30" s="44"/>
      <c r="ACZ30" s="44"/>
      <c r="ADA30" s="44"/>
      <c r="ADB30" s="44"/>
      <c r="ADC30" s="44"/>
      <c r="ADD30" s="44"/>
      <c r="ADE30" s="44"/>
      <c r="ADF30" s="44"/>
      <c r="ADG30" s="44"/>
      <c r="ADH30" s="44"/>
      <c r="ADI30" s="44"/>
      <c r="ADJ30" s="44"/>
      <c r="ADK30" s="44"/>
      <c r="ADL30" s="44"/>
      <c r="ADM30" s="44"/>
      <c r="ADN30" s="44"/>
      <c r="ADO30" s="44"/>
      <c r="ADP30" s="44"/>
      <c r="ADQ30" s="44"/>
      <c r="ADR30" s="44"/>
      <c r="ADS30" s="44"/>
      <c r="ADT30" s="44"/>
      <c r="ADU30" s="44"/>
      <c r="ADV30" s="44"/>
      <c r="ADW30" s="44"/>
      <c r="ADX30" s="44"/>
      <c r="ADY30" s="44"/>
      <c r="ADZ30" s="44"/>
      <c r="AEA30" s="44"/>
      <c r="AEB30" s="44"/>
      <c r="AEC30" s="44"/>
      <c r="AED30" s="44"/>
      <c r="AEE30" s="44"/>
      <c r="AEF30" s="44"/>
      <c r="AEG30" s="44"/>
      <c r="AEH30" s="44"/>
      <c r="AEI30" s="44"/>
      <c r="AEJ30" s="44"/>
      <c r="AEK30" s="44"/>
      <c r="AEL30" s="44"/>
      <c r="AEM30" s="44"/>
      <c r="AEN30" s="44"/>
      <c r="AEO30" s="44"/>
      <c r="AEP30" s="44"/>
      <c r="AEQ30" s="44"/>
      <c r="AER30" s="44"/>
      <c r="AES30" s="44"/>
      <c r="AET30" s="44"/>
      <c r="AEU30" s="44"/>
      <c r="AEV30" s="44"/>
      <c r="AEW30" s="44"/>
      <c r="AEX30" s="44"/>
      <c r="AEY30" s="44"/>
      <c r="AEZ30" s="44"/>
      <c r="AFA30" s="44"/>
      <c r="AFB30" s="44"/>
      <c r="AFC30" s="44"/>
      <c r="AFD30" s="44"/>
      <c r="AFE30" s="44"/>
      <c r="AFF30" s="44"/>
      <c r="AFG30" s="44"/>
      <c r="AFH30" s="44"/>
      <c r="AFI30" s="44"/>
      <c r="AFJ30" s="44"/>
      <c r="AFK30" s="44"/>
      <c r="AFL30" s="44"/>
      <c r="AFM30" s="44"/>
      <c r="AFN30" s="44"/>
      <c r="AFO30" s="44"/>
      <c r="AFP30" s="44"/>
      <c r="AFQ30" s="44"/>
      <c r="AFR30" s="44"/>
      <c r="AFS30" s="44"/>
      <c r="AFT30" s="44"/>
      <c r="AFU30" s="44"/>
      <c r="AFV30" s="44"/>
      <c r="AFW30" s="44"/>
      <c r="AFX30" s="44"/>
      <c r="AFY30" s="44"/>
      <c r="AFZ30" s="44"/>
      <c r="AGA30" s="44"/>
      <c r="AGB30" s="44"/>
      <c r="AGC30" s="44"/>
      <c r="AGD30" s="44"/>
      <c r="AGE30" s="44"/>
      <c r="AGF30" s="44"/>
      <c r="AGG30" s="44"/>
      <c r="AGH30" s="44"/>
      <c r="AGI30" s="44"/>
      <c r="AGJ30" s="44"/>
      <c r="AGK30" s="44"/>
      <c r="AGL30" s="44"/>
      <c r="AGM30" s="44"/>
      <c r="AGN30" s="44"/>
      <c r="AGO30" s="44"/>
      <c r="AGP30" s="44"/>
      <c r="AGQ30" s="44"/>
      <c r="AGR30" s="44"/>
      <c r="AGS30" s="44"/>
      <c r="AGT30" s="44"/>
      <c r="AGU30" s="44"/>
      <c r="AGV30" s="44"/>
      <c r="AGW30" s="44"/>
      <c r="AGX30" s="44"/>
      <c r="AGY30" s="44"/>
      <c r="AGZ30" s="44"/>
      <c r="AHA30" s="44"/>
      <c r="AHB30" s="44"/>
      <c r="AHC30" s="44"/>
      <c r="AHD30" s="44"/>
      <c r="AHE30" s="44"/>
      <c r="AHF30" s="44"/>
      <c r="AHG30" s="44"/>
      <c r="AHH30" s="44"/>
      <c r="AHI30" s="44"/>
      <c r="AHJ30" s="44"/>
      <c r="AHK30" s="44"/>
      <c r="AHL30" s="44"/>
      <c r="AHM30" s="44"/>
      <c r="AHN30" s="44"/>
      <c r="AHO30" s="44"/>
      <c r="AHP30" s="44"/>
      <c r="AHQ30" s="44"/>
      <c r="AHR30" s="44"/>
      <c r="AHS30" s="44"/>
      <c r="AHT30" s="44"/>
      <c r="AHU30" s="44"/>
      <c r="AHV30" s="44"/>
      <c r="AHW30" s="44"/>
      <c r="AHX30" s="44"/>
      <c r="AHY30" s="44"/>
      <c r="AHZ30" s="44"/>
      <c r="AIA30" s="44"/>
      <c r="AIB30" s="44"/>
      <c r="AIC30" s="44"/>
      <c r="AID30" s="44"/>
      <c r="AIE30" s="44"/>
      <c r="AIF30" s="44"/>
      <c r="AIG30" s="44"/>
      <c r="AIH30" s="44"/>
      <c r="AII30" s="44"/>
      <c r="AIJ30" s="44"/>
      <c r="AIK30" s="44"/>
      <c r="AIL30" s="44"/>
      <c r="AIM30" s="44"/>
      <c r="AIN30" s="44"/>
      <c r="AIO30" s="44"/>
      <c r="AIP30" s="44"/>
      <c r="AIQ30" s="44"/>
      <c r="AIR30" s="44"/>
      <c r="AIS30" s="44"/>
      <c r="AIT30" s="44"/>
      <c r="AIU30" s="44"/>
      <c r="AIV30" s="44"/>
      <c r="AIW30" s="44"/>
      <c r="AIX30" s="44"/>
      <c r="AIY30" s="44"/>
      <c r="AIZ30" s="44"/>
      <c r="AJA30" s="44"/>
      <c r="AJB30" s="44"/>
      <c r="AJC30" s="44"/>
      <c r="AJD30" s="44"/>
      <c r="AJE30" s="44"/>
      <c r="AJF30" s="44"/>
      <c r="AJG30" s="44"/>
      <c r="AJH30" s="44"/>
      <c r="AJI30" s="44"/>
      <c r="AJJ30" s="44"/>
      <c r="AJK30" s="44"/>
      <c r="AJL30" s="44"/>
      <c r="AJM30" s="44"/>
      <c r="AJN30" s="44"/>
      <c r="AJO30" s="44"/>
      <c r="AJP30" s="44"/>
      <c r="AJQ30" s="44"/>
      <c r="AJR30" s="44"/>
      <c r="AJS30" s="44"/>
      <c r="AJT30" s="44"/>
      <c r="AJU30" s="44"/>
      <c r="AJV30" s="44"/>
      <c r="AJW30" s="44"/>
      <c r="AJX30" s="44"/>
      <c r="AJY30" s="44"/>
      <c r="AJZ30" s="44"/>
      <c r="AKA30" s="44"/>
      <c r="AKB30" s="44"/>
      <c r="AKC30" s="44"/>
      <c r="AKD30" s="44"/>
      <c r="AKE30" s="44"/>
      <c r="AKF30" s="44"/>
      <c r="AKG30" s="44"/>
      <c r="AKH30" s="44"/>
      <c r="AKI30" s="44"/>
      <c r="AKJ30" s="44"/>
      <c r="AKK30" s="44"/>
      <c r="AKL30" s="44"/>
      <c r="AKM30" s="44"/>
      <c r="AKN30" s="44"/>
      <c r="AKO30" s="44"/>
      <c r="AKP30" s="44"/>
      <c r="AKQ30" s="44"/>
      <c r="AKR30" s="44"/>
      <c r="AKS30" s="44"/>
      <c r="AKT30" s="44"/>
      <c r="AKU30" s="44"/>
      <c r="AKV30" s="44"/>
      <c r="AKW30" s="44"/>
      <c r="AKX30" s="44"/>
      <c r="AKY30" s="44"/>
      <c r="AKZ30" s="44"/>
      <c r="ALA30" s="44"/>
      <c r="ALB30" s="44"/>
      <c r="ALC30" s="44"/>
      <c r="ALD30" s="44"/>
      <c r="ALE30" s="44"/>
      <c r="ALF30" s="44"/>
      <c r="ALG30" s="44"/>
      <c r="ALH30" s="44"/>
      <c r="ALI30" s="44"/>
      <c r="ALJ30" s="44"/>
      <c r="ALK30" s="44"/>
      <c r="ALL30" s="44"/>
      <c r="ALM30" s="44"/>
      <c r="ALN30" s="44"/>
      <c r="ALO30" s="44"/>
      <c r="ALP30" s="44"/>
      <c r="ALQ30" s="44"/>
      <c r="ALR30" s="44"/>
      <c r="ALS30" s="44"/>
      <c r="ALT30" s="44"/>
      <c r="ALU30" s="44"/>
      <c r="ALV30" s="44"/>
      <c r="ALW30" s="44"/>
      <c r="ALX30" s="44"/>
      <c r="ALY30" s="44"/>
      <c r="ALZ30" s="44"/>
      <c r="AMA30" s="44"/>
      <c r="AMB30" s="44"/>
      <c r="AMC30" s="44"/>
      <c r="AMD30" s="44"/>
      <c r="AME30" s="44"/>
      <c r="AMF30" s="44"/>
      <c r="AMG30" s="44"/>
      <c r="AMH30" s="44"/>
      <c r="AMI30" s="44"/>
      <c r="AMJ30" s="44"/>
      <c r="AMK30" s="44"/>
      <c r="AML30" s="44"/>
      <c r="AMM30" s="44"/>
      <c r="AMN30" s="44"/>
      <c r="AMO30" s="44"/>
      <c r="AMP30" s="44"/>
      <c r="AMQ30" s="44"/>
      <c r="AMR30" s="44"/>
      <c r="AMS30" s="44"/>
      <c r="AMT30" s="44"/>
      <c r="AMU30" s="44"/>
      <c r="AMV30" s="44"/>
      <c r="AMW30" s="44"/>
      <c r="AMX30" s="44"/>
      <c r="AMY30" s="44"/>
      <c r="AMZ30" s="44"/>
      <c r="ANA30" s="44"/>
      <c r="ANB30" s="44"/>
      <c r="ANC30" s="44"/>
      <c r="AND30" s="44"/>
      <c r="ANE30" s="44"/>
      <c r="ANF30" s="44"/>
      <c r="ANG30" s="44"/>
      <c r="ANH30" s="44"/>
      <c r="ANI30" s="44"/>
      <c r="ANJ30" s="44"/>
      <c r="ANK30" s="44"/>
      <c r="ANL30" s="44"/>
      <c r="ANM30" s="44"/>
      <c r="ANN30" s="44"/>
      <c r="ANO30" s="44"/>
      <c r="ANP30" s="44"/>
      <c r="ANQ30" s="44"/>
      <c r="ANR30" s="44"/>
      <c r="ANS30" s="44"/>
      <c r="ANT30" s="44"/>
      <c r="ANU30" s="44"/>
      <c r="ANV30" s="44"/>
      <c r="ANW30" s="44"/>
      <c r="ANX30" s="44"/>
      <c r="ANY30" s="44"/>
      <c r="ANZ30" s="44"/>
      <c r="AOA30" s="44"/>
      <c r="AOB30" s="44"/>
      <c r="AOC30" s="44"/>
      <c r="AOD30" s="44"/>
      <c r="AOE30" s="44"/>
      <c r="AOF30" s="44"/>
      <c r="AOG30" s="44"/>
      <c r="AOH30" s="44"/>
      <c r="AOI30" s="44"/>
      <c r="AOJ30" s="44"/>
      <c r="AOK30" s="44"/>
      <c r="AOL30" s="44"/>
      <c r="AOM30" s="44"/>
      <c r="AON30" s="44"/>
      <c r="AOO30" s="44"/>
      <c r="AOP30" s="44"/>
      <c r="AOQ30" s="44"/>
      <c r="AOR30" s="44"/>
      <c r="AOS30" s="44"/>
      <c r="AOT30" s="44"/>
      <c r="AOU30" s="44"/>
      <c r="AOV30" s="44"/>
      <c r="AOW30" s="44"/>
      <c r="AOX30" s="44"/>
      <c r="AOY30" s="44"/>
      <c r="AOZ30" s="44"/>
      <c r="APA30" s="44"/>
      <c r="APB30" s="44"/>
      <c r="APC30" s="44"/>
      <c r="APD30" s="44"/>
      <c r="APE30" s="44"/>
      <c r="APF30" s="44"/>
      <c r="APG30" s="44"/>
      <c r="APH30" s="44"/>
      <c r="API30" s="44"/>
      <c r="APJ30" s="44"/>
      <c r="APK30" s="44"/>
      <c r="APL30" s="44"/>
      <c r="APM30" s="44"/>
      <c r="APN30" s="44"/>
      <c r="APO30" s="44"/>
      <c r="APP30" s="44"/>
      <c r="APQ30" s="44"/>
      <c r="APR30" s="44"/>
      <c r="APS30" s="44"/>
      <c r="APT30" s="44"/>
      <c r="APU30" s="44"/>
      <c r="APV30" s="44"/>
      <c r="APW30" s="44"/>
      <c r="APX30" s="44"/>
      <c r="APY30" s="44"/>
      <c r="APZ30" s="44"/>
      <c r="AQA30" s="44"/>
      <c r="AQB30" s="44"/>
      <c r="AQC30" s="44"/>
      <c r="AQD30" s="44"/>
      <c r="AQE30" s="44"/>
      <c r="AQF30" s="44"/>
      <c r="AQG30" s="44"/>
      <c r="AQH30" s="44"/>
      <c r="AQI30" s="44"/>
      <c r="AQJ30" s="44"/>
      <c r="AQK30" s="44"/>
      <c r="AQL30" s="44"/>
      <c r="AQM30" s="44"/>
      <c r="AQN30" s="44"/>
      <c r="AQO30" s="44"/>
      <c r="AQP30" s="44"/>
      <c r="AQQ30" s="44"/>
      <c r="AQR30" s="44"/>
      <c r="AQS30" s="44"/>
      <c r="AQT30" s="44"/>
      <c r="AQU30" s="44"/>
      <c r="AQV30" s="44"/>
      <c r="AQW30" s="44"/>
      <c r="AQX30" s="44"/>
      <c r="AQY30" s="44"/>
      <c r="AQZ30" s="44"/>
      <c r="ARA30" s="44"/>
      <c r="ARB30" s="44"/>
      <c r="ARC30" s="44"/>
      <c r="ARD30" s="44"/>
      <c r="ARE30" s="44"/>
      <c r="ARF30" s="44"/>
      <c r="ARG30" s="44"/>
      <c r="ARH30" s="44"/>
      <c r="ARI30" s="44"/>
      <c r="ARJ30" s="44"/>
      <c r="ARK30" s="44"/>
      <c r="ARL30" s="44"/>
      <c r="ARM30" s="44"/>
      <c r="ARN30" s="44"/>
      <c r="ARO30" s="44"/>
      <c r="ARP30" s="44"/>
      <c r="ARQ30" s="44"/>
      <c r="ARR30" s="44"/>
      <c r="ARS30" s="44"/>
      <c r="ART30" s="44"/>
      <c r="ARU30" s="44"/>
      <c r="ARV30" s="44"/>
      <c r="ARW30" s="44"/>
      <c r="ARX30" s="44"/>
      <c r="ARY30" s="44"/>
      <c r="ARZ30" s="44"/>
      <c r="ASA30" s="44"/>
      <c r="ASB30" s="44"/>
      <c r="ASC30" s="44"/>
      <c r="ASD30" s="44"/>
      <c r="ASE30" s="44"/>
      <c r="ASF30" s="44"/>
      <c r="ASG30" s="44"/>
      <c r="ASH30" s="44"/>
      <c r="ASI30" s="44"/>
      <c r="ASJ30" s="44"/>
      <c r="ASK30" s="44"/>
      <c r="ASL30" s="44"/>
      <c r="ASM30" s="44"/>
      <c r="ASN30" s="44"/>
      <c r="ASO30" s="44"/>
      <c r="ASP30" s="44"/>
      <c r="ASQ30" s="44"/>
      <c r="ASR30" s="44"/>
      <c r="ASS30" s="44"/>
      <c r="AST30" s="44"/>
      <c r="ASU30" s="44"/>
      <c r="ASV30" s="44"/>
      <c r="ASW30" s="44"/>
      <c r="ASX30" s="44"/>
      <c r="ASY30" s="44"/>
      <c r="ASZ30" s="44"/>
      <c r="ATA30" s="44"/>
      <c r="ATB30" s="44"/>
      <c r="ATC30" s="44"/>
      <c r="ATD30" s="44"/>
      <c r="ATE30" s="44"/>
      <c r="ATF30" s="44"/>
      <c r="ATG30" s="44"/>
      <c r="ATH30" s="44"/>
      <c r="ATI30" s="44"/>
      <c r="ATJ30" s="44"/>
      <c r="ATK30" s="44"/>
      <c r="ATL30" s="44"/>
      <c r="ATM30" s="44"/>
      <c r="ATN30" s="44"/>
      <c r="ATO30" s="44"/>
      <c r="ATP30" s="44"/>
      <c r="ATQ30" s="44"/>
      <c r="ATR30" s="44"/>
      <c r="ATS30" s="44"/>
      <c r="ATT30" s="44"/>
      <c r="ATU30" s="44"/>
      <c r="ATV30" s="44"/>
      <c r="ATW30" s="44"/>
      <c r="ATX30" s="44"/>
      <c r="ATY30" s="44"/>
      <c r="ATZ30" s="44"/>
      <c r="AUA30" s="44"/>
      <c r="AUB30" s="44"/>
      <c r="AUC30" s="44"/>
      <c r="AUD30" s="44"/>
      <c r="AUE30" s="44"/>
      <c r="AUF30" s="44"/>
      <c r="AUG30" s="44"/>
      <c r="AUH30" s="44"/>
      <c r="AUI30" s="44"/>
      <c r="AUJ30" s="44"/>
      <c r="AUK30" s="44"/>
    </row>
    <row r="31" spans="1:1233" x14ac:dyDescent="0.25">
      <c r="A31" s="41" t="s">
        <v>38</v>
      </c>
      <c r="C31" s="41" t="s">
        <v>44</v>
      </c>
      <c r="D31" s="87" t="s">
        <v>81</v>
      </c>
      <c r="E31" s="86">
        <v>45086</v>
      </c>
      <c r="F31" s="50">
        <v>2.7</v>
      </c>
      <c r="G31" s="50">
        <v>2.7</v>
      </c>
      <c r="H31" s="50">
        <v>2.7</v>
      </c>
      <c r="I31" s="50">
        <v>2.7</v>
      </c>
      <c r="J31" s="50">
        <v>2.7</v>
      </c>
      <c r="K31" s="50">
        <v>2.7</v>
      </c>
      <c r="L31" s="50">
        <v>2.95</v>
      </c>
      <c r="M31" s="50">
        <v>2.95</v>
      </c>
      <c r="N31" s="50">
        <v>3.2</v>
      </c>
      <c r="O31" s="50">
        <v>3.2</v>
      </c>
      <c r="P31" s="50">
        <v>3.2</v>
      </c>
      <c r="Q31" s="50">
        <v>3.2</v>
      </c>
      <c r="R31" s="50">
        <v>3.45</v>
      </c>
      <c r="S31" s="50">
        <v>3.45</v>
      </c>
      <c r="T31" s="50">
        <v>3.45</v>
      </c>
      <c r="U31" s="50">
        <v>3.45</v>
      </c>
      <c r="V31" s="50">
        <v>3.45</v>
      </c>
      <c r="W31" s="50">
        <v>3.45</v>
      </c>
      <c r="X31" s="50">
        <v>3.7</v>
      </c>
      <c r="Y31" s="50">
        <v>3.7</v>
      </c>
      <c r="Z31" s="50">
        <v>3.7</v>
      </c>
      <c r="AA31" s="50">
        <v>3.95</v>
      </c>
      <c r="AB31" s="50">
        <v>3.95</v>
      </c>
      <c r="AC31" s="50">
        <v>3.95</v>
      </c>
      <c r="AD31" s="50">
        <v>3.95</v>
      </c>
      <c r="AE31" s="50">
        <v>3.95</v>
      </c>
      <c r="AF31" s="50">
        <v>3.95</v>
      </c>
      <c r="AG31" s="50">
        <v>3.95</v>
      </c>
      <c r="AH31" s="50">
        <v>3.95</v>
      </c>
      <c r="AI31" s="50">
        <v>3.95</v>
      </c>
      <c r="AJ31" s="50">
        <v>3.95</v>
      </c>
      <c r="AK31" s="50">
        <v>3.95</v>
      </c>
      <c r="AL31" s="50">
        <v>3.95</v>
      </c>
      <c r="AM31" s="50">
        <v>3.95</v>
      </c>
      <c r="AN31" s="50">
        <v>3.95</v>
      </c>
      <c r="AO31" s="50">
        <v>3.95</v>
      </c>
      <c r="AP31" s="50">
        <v>3.95</v>
      </c>
      <c r="AQ31" s="50">
        <v>3.95</v>
      </c>
      <c r="AR31" s="50">
        <v>2.95</v>
      </c>
      <c r="AS31" s="50">
        <v>2.4500000000000002</v>
      </c>
      <c r="AT31" s="50">
        <v>2.4500000000000002</v>
      </c>
      <c r="AU31" s="50">
        <v>2.4500000000000002</v>
      </c>
      <c r="AV31" s="50">
        <v>2.4500000000000002</v>
      </c>
      <c r="AW31" s="50">
        <v>2.4500000000000002</v>
      </c>
      <c r="AX31" s="50">
        <v>2.4500000000000002</v>
      </c>
      <c r="AY31" s="50">
        <v>2.4500000000000002</v>
      </c>
      <c r="AZ31" s="50">
        <v>2.4500000000000002</v>
      </c>
      <c r="BA31" s="50">
        <v>2.4500000000000002</v>
      </c>
      <c r="BB31" s="50">
        <v>2.4500000000000002</v>
      </c>
      <c r="BC31" s="50">
        <v>2.4500000000000002</v>
      </c>
      <c r="BD31" s="50">
        <v>2.4500000000000002</v>
      </c>
      <c r="BE31" s="50">
        <v>2.4500000000000002</v>
      </c>
      <c r="BF31" s="50">
        <v>2.4500000000000002</v>
      </c>
      <c r="BG31" s="50">
        <v>2.4500000000000002</v>
      </c>
      <c r="BH31" s="50">
        <v>2.4500000000000002</v>
      </c>
      <c r="BI31" s="50">
        <v>2.4500000000000002</v>
      </c>
      <c r="BJ31" s="50">
        <v>2.4500000000000002</v>
      </c>
      <c r="BK31" s="50">
        <v>2.4500000000000002</v>
      </c>
      <c r="BL31" s="50">
        <v>2.4500000000000002</v>
      </c>
      <c r="BM31" s="50">
        <v>2.4500000000000002</v>
      </c>
      <c r="BN31" s="50">
        <v>2.4500000000000002</v>
      </c>
      <c r="BO31" s="50">
        <v>2.4500000000000002</v>
      </c>
      <c r="BP31" s="50">
        <v>2.7</v>
      </c>
      <c r="BQ31" s="50">
        <v>3.2</v>
      </c>
      <c r="BR31" s="50">
        <v>3.2</v>
      </c>
      <c r="BS31" s="50">
        <v>3.7</v>
      </c>
      <c r="BT31" s="50">
        <v>4.7</v>
      </c>
      <c r="BU31" s="50">
        <v>4.7</v>
      </c>
      <c r="BV31" s="50">
        <v>5.45</v>
      </c>
      <c r="BW31" s="50">
        <v>5.45</v>
      </c>
      <c r="BX31" s="50">
        <v>5.95</v>
      </c>
      <c r="BY31" s="50">
        <v>6.45</v>
      </c>
      <c r="BZ31" s="50">
        <v>6.45</v>
      </c>
      <c r="CA31" s="50">
        <v>6.7</v>
      </c>
      <c r="CB31" s="50">
        <v>6.7</v>
      </c>
      <c r="CC31" s="50">
        <v>6.7</v>
      </c>
      <c r="CD31" s="50">
        <v>6.7</v>
      </c>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c r="TM31" s="50"/>
      <c r="TN31" s="50"/>
      <c r="TO31" s="50"/>
      <c r="TP31" s="50"/>
      <c r="TQ31" s="50"/>
      <c r="TR31" s="50"/>
      <c r="TS31" s="50"/>
      <c r="TT31" s="50"/>
      <c r="TU31" s="50"/>
      <c r="TV31" s="50"/>
      <c r="TW31" s="50"/>
      <c r="TX31" s="50"/>
      <c r="TY31" s="50"/>
      <c r="TZ31" s="50"/>
      <c r="UA31" s="50"/>
      <c r="UB31" s="50"/>
      <c r="UC31" s="50"/>
      <c r="UD31" s="50"/>
      <c r="UE31" s="50"/>
      <c r="UF31" s="50"/>
      <c r="UG31" s="50"/>
      <c r="UH31" s="50"/>
      <c r="UI31" s="50"/>
      <c r="UJ31" s="50"/>
      <c r="UK31" s="50"/>
      <c r="UL31" s="50"/>
      <c r="UM31" s="50"/>
      <c r="UN31" s="50"/>
      <c r="UO31" s="50"/>
      <c r="UP31" s="50"/>
      <c r="UQ31" s="50"/>
      <c r="UR31" s="50"/>
      <c r="US31" s="50"/>
      <c r="UT31" s="50"/>
      <c r="UU31" s="50"/>
      <c r="UV31" s="50"/>
      <c r="UW31" s="50"/>
      <c r="UX31" s="50"/>
      <c r="UY31" s="50"/>
      <c r="UZ31" s="50"/>
      <c r="VA31" s="50"/>
      <c r="VB31" s="50"/>
      <c r="VC31" s="50"/>
      <c r="VD31" s="50"/>
      <c r="VE31" s="50"/>
      <c r="VF31" s="50"/>
      <c r="VG31" s="50"/>
      <c r="VH31" s="50"/>
      <c r="VI31" s="50"/>
      <c r="VJ31" s="50"/>
      <c r="VK31" s="50"/>
      <c r="VL31" s="50"/>
      <c r="VM31" s="50"/>
      <c r="VN31" s="50"/>
      <c r="VO31" s="50"/>
      <c r="VP31" s="50"/>
      <c r="VQ31" s="50"/>
      <c r="VR31" s="50"/>
      <c r="VS31" s="50"/>
      <c r="VT31" s="50"/>
      <c r="VU31" s="50"/>
      <c r="VV31" s="50"/>
      <c r="VW31" s="50"/>
      <c r="VX31" s="50"/>
      <c r="VY31" s="50"/>
      <c r="VZ31" s="50"/>
      <c r="WA31" s="50"/>
      <c r="WB31" s="50"/>
      <c r="WC31" s="50"/>
      <c r="WD31" s="50"/>
      <c r="WE31" s="50"/>
      <c r="WF31" s="50"/>
      <c r="WG31" s="50"/>
      <c r="WH31" s="50"/>
      <c r="WI31" s="50"/>
      <c r="WJ31" s="50"/>
      <c r="WK31" s="50"/>
      <c r="WL31" s="50"/>
      <c r="WM31" s="50"/>
      <c r="WN31" s="50"/>
      <c r="WO31" s="50"/>
      <c r="WP31" s="50"/>
      <c r="WQ31" s="50"/>
      <c r="WR31" s="50"/>
      <c r="WS31" s="50"/>
      <c r="WT31" s="50"/>
      <c r="WU31" s="50"/>
      <c r="WV31" s="50"/>
      <c r="WW31" s="50"/>
      <c r="WX31" s="50"/>
      <c r="WY31" s="50"/>
      <c r="WZ31" s="50"/>
      <c r="XA31" s="50"/>
      <c r="XB31" s="50"/>
      <c r="XC31" s="50"/>
      <c r="XD31" s="50"/>
      <c r="XE31" s="50"/>
      <c r="XF31" s="50"/>
      <c r="XG31" s="50"/>
      <c r="XH31" s="50"/>
      <c r="XI31" s="50"/>
      <c r="XJ31" s="50"/>
      <c r="XK31" s="50"/>
      <c r="XL31" s="50"/>
      <c r="XM31" s="50"/>
      <c r="XN31" s="50"/>
      <c r="XO31" s="50"/>
      <c r="XP31" s="50"/>
      <c r="XQ31" s="50"/>
      <c r="XR31" s="50"/>
      <c r="XS31" s="50"/>
      <c r="XT31" s="50"/>
      <c r="XU31" s="50"/>
      <c r="XV31" s="50"/>
      <c r="XW31" s="50"/>
      <c r="XX31" s="50"/>
      <c r="XY31" s="50"/>
      <c r="XZ31" s="50"/>
      <c r="YA31" s="50"/>
      <c r="YB31" s="50"/>
      <c r="YC31" s="50"/>
      <c r="YD31" s="50"/>
      <c r="YE31" s="50"/>
      <c r="YF31" s="50"/>
      <c r="YG31" s="50"/>
      <c r="YH31" s="50"/>
      <c r="YI31" s="50"/>
      <c r="YJ31" s="50"/>
      <c r="YK31" s="50"/>
      <c r="YL31" s="50"/>
      <c r="YM31" s="50"/>
      <c r="YN31" s="50"/>
      <c r="YO31" s="50"/>
      <c r="YP31" s="50"/>
      <c r="YQ31" s="50"/>
      <c r="YR31" s="50"/>
      <c r="YS31" s="50"/>
      <c r="YT31" s="50"/>
      <c r="YU31" s="50"/>
      <c r="YV31" s="50"/>
      <c r="YW31" s="50"/>
      <c r="YX31" s="50"/>
      <c r="YY31" s="50"/>
      <c r="YZ31" s="50"/>
      <c r="ZA31" s="50"/>
      <c r="ZB31" s="50"/>
      <c r="ZC31" s="50"/>
      <c r="ZD31" s="50"/>
      <c r="ZE31" s="50"/>
      <c r="ZF31" s="50"/>
      <c r="ZG31" s="50"/>
      <c r="ZH31" s="50"/>
      <c r="ZI31" s="50"/>
      <c r="ZJ31" s="50"/>
      <c r="ZK31" s="50"/>
      <c r="ZL31" s="50"/>
      <c r="ZM31" s="50"/>
      <c r="ZN31" s="50"/>
      <c r="ZO31" s="50"/>
      <c r="ZP31" s="50"/>
      <c r="ZQ31" s="50"/>
      <c r="ZR31" s="50"/>
      <c r="ZS31" s="50"/>
      <c r="ZT31" s="50"/>
      <c r="ZU31" s="50"/>
      <c r="ZV31" s="50"/>
      <c r="ZW31" s="50"/>
      <c r="ZX31" s="50"/>
      <c r="ZY31" s="50"/>
      <c r="ZZ31" s="50"/>
      <c r="AAA31" s="50"/>
      <c r="AAB31" s="50"/>
      <c r="AAC31" s="50"/>
      <c r="AAD31" s="50"/>
      <c r="AAE31" s="50"/>
      <c r="AAF31" s="50"/>
      <c r="AAG31" s="50"/>
      <c r="AAH31" s="50"/>
      <c r="AAI31" s="50"/>
      <c r="AAJ31" s="50"/>
      <c r="AAK31" s="50"/>
      <c r="AAL31" s="50"/>
      <c r="AAM31" s="50"/>
      <c r="AAN31" s="50"/>
      <c r="AAO31" s="50"/>
      <c r="AAP31" s="50"/>
      <c r="AAQ31" s="50"/>
      <c r="AAR31" s="50"/>
      <c r="AAS31" s="50"/>
      <c r="AAT31" s="50"/>
      <c r="AAU31" s="50"/>
      <c r="AAV31" s="50"/>
      <c r="AAW31" s="50"/>
      <c r="AAX31" s="50"/>
      <c r="AAY31" s="50"/>
      <c r="AAZ31" s="50"/>
      <c r="ABA31" s="50"/>
      <c r="ABB31" s="50"/>
      <c r="ABC31" s="50"/>
      <c r="ABD31" s="50"/>
      <c r="ABE31" s="50"/>
      <c r="ABF31" s="50"/>
      <c r="ABG31" s="50"/>
      <c r="ABH31" s="50"/>
      <c r="ABI31" s="50"/>
      <c r="ABJ31" s="50"/>
      <c r="ABK31" s="50"/>
      <c r="ABL31" s="50"/>
      <c r="ABM31" s="50"/>
      <c r="ABN31" s="50"/>
      <c r="ABO31" s="50"/>
      <c r="ABP31" s="50"/>
      <c r="ABQ31" s="50"/>
      <c r="ABR31" s="50"/>
      <c r="ABS31" s="50"/>
      <c r="ABT31" s="50"/>
      <c r="ABU31" s="50"/>
      <c r="ABV31" s="50"/>
      <c r="ABW31" s="50"/>
      <c r="ABX31" s="50"/>
      <c r="ABY31" s="50"/>
      <c r="ABZ31" s="50"/>
      <c r="ACA31" s="50"/>
      <c r="ACB31" s="50"/>
      <c r="ACC31" s="50"/>
      <c r="ACD31" s="50"/>
      <c r="ACE31" s="50"/>
      <c r="ACF31" s="50"/>
      <c r="ACG31" s="50"/>
      <c r="ACH31" s="50"/>
      <c r="ACI31" s="50"/>
      <c r="ACJ31" s="50"/>
      <c r="ACK31" s="50"/>
      <c r="ACL31" s="50"/>
      <c r="ACM31" s="50"/>
      <c r="ACN31" s="50"/>
      <c r="ACO31" s="50"/>
      <c r="ACP31" s="50"/>
      <c r="ACQ31" s="50"/>
      <c r="ACR31" s="50"/>
      <c r="ACS31" s="50"/>
      <c r="ACT31" s="50"/>
      <c r="ACU31" s="50"/>
      <c r="ACV31" s="50"/>
      <c r="ACW31" s="50"/>
      <c r="ACX31" s="50"/>
      <c r="ACY31" s="50"/>
      <c r="ACZ31" s="50"/>
      <c r="ADA31" s="50"/>
      <c r="ADB31" s="50"/>
      <c r="ADC31" s="50"/>
      <c r="ADD31" s="50"/>
      <c r="ADE31" s="50"/>
      <c r="ADF31" s="50"/>
      <c r="ADG31" s="50"/>
      <c r="ADH31" s="50"/>
      <c r="ADI31" s="50"/>
      <c r="ADJ31" s="50"/>
      <c r="ADK31" s="50"/>
      <c r="ADL31" s="50"/>
      <c r="ADM31" s="50"/>
      <c r="ADN31" s="50"/>
      <c r="ADO31" s="50"/>
      <c r="ADP31" s="50"/>
      <c r="ADQ31" s="50"/>
      <c r="ADR31" s="50"/>
      <c r="ADS31" s="50"/>
      <c r="ADT31" s="50"/>
      <c r="ADU31" s="50"/>
      <c r="ADV31" s="50"/>
      <c r="ADW31" s="50"/>
      <c r="ADX31" s="50"/>
      <c r="ADY31" s="50"/>
      <c r="ADZ31" s="50"/>
      <c r="AEA31" s="50"/>
      <c r="AEB31" s="50"/>
      <c r="AEC31" s="50"/>
      <c r="AED31" s="50"/>
      <c r="AEE31" s="50"/>
      <c r="AEF31" s="50"/>
      <c r="AEG31" s="50"/>
      <c r="AEH31" s="50"/>
      <c r="AEI31" s="50"/>
      <c r="AEJ31" s="50"/>
      <c r="AEK31" s="50"/>
      <c r="AEL31" s="50"/>
      <c r="AEM31" s="50"/>
      <c r="AEN31" s="50"/>
      <c r="AEO31" s="50"/>
      <c r="AEP31" s="50"/>
      <c r="AEQ31" s="50"/>
      <c r="AER31" s="50"/>
      <c r="AES31" s="50"/>
      <c r="AET31" s="50"/>
      <c r="AEU31" s="50"/>
      <c r="AEV31" s="50"/>
      <c r="AEW31" s="50"/>
      <c r="AEX31" s="50"/>
      <c r="AEY31" s="50"/>
      <c r="AEZ31" s="50"/>
      <c r="AFA31" s="50"/>
      <c r="AFB31" s="50"/>
      <c r="AFC31" s="50"/>
      <c r="AFD31" s="50"/>
      <c r="AFE31" s="50"/>
      <c r="AFF31" s="50"/>
      <c r="AFG31" s="50"/>
      <c r="AFH31" s="50"/>
      <c r="AFI31" s="50"/>
      <c r="AFJ31" s="50"/>
      <c r="AFK31" s="50"/>
      <c r="AFL31" s="50"/>
      <c r="AFM31" s="50"/>
      <c r="AFN31" s="50"/>
      <c r="AFO31" s="50"/>
      <c r="AFP31" s="50"/>
      <c r="AFQ31" s="50"/>
      <c r="AFR31" s="50"/>
      <c r="AFS31" s="50"/>
      <c r="AFT31" s="50"/>
      <c r="AFU31" s="50"/>
      <c r="AFV31" s="50"/>
      <c r="AFW31" s="50"/>
      <c r="AFX31" s="50"/>
      <c r="AFY31" s="50"/>
      <c r="AFZ31" s="50"/>
      <c r="AGA31" s="50"/>
      <c r="AGB31" s="50"/>
      <c r="AGC31" s="50"/>
      <c r="AGD31" s="50"/>
      <c r="AGE31" s="50"/>
      <c r="AGF31" s="50"/>
      <c r="AGG31" s="50"/>
      <c r="AGH31" s="50"/>
      <c r="AGI31" s="50"/>
      <c r="AGJ31" s="50"/>
      <c r="AGK31" s="50"/>
      <c r="AGL31" s="50"/>
      <c r="AGM31" s="50"/>
      <c r="AGN31" s="50"/>
      <c r="AGO31" s="50"/>
      <c r="AGP31" s="50"/>
      <c r="AGQ31" s="50"/>
      <c r="AGR31" s="50"/>
      <c r="AGS31" s="50"/>
      <c r="AGT31" s="50"/>
      <c r="AGU31" s="50"/>
      <c r="AGV31" s="50"/>
      <c r="AGW31" s="50"/>
      <c r="AGX31" s="50"/>
      <c r="AGY31" s="50"/>
      <c r="AGZ31" s="50"/>
      <c r="AHA31" s="50"/>
      <c r="AHB31" s="50"/>
      <c r="AHC31" s="50"/>
      <c r="AHD31" s="50"/>
      <c r="AHE31" s="50"/>
      <c r="AHF31" s="50"/>
      <c r="AHG31" s="50"/>
      <c r="AHH31" s="50"/>
      <c r="AHI31" s="50"/>
      <c r="AHJ31" s="50"/>
      <c r="AHK31" s="50"/>
      <c r="AHL31" s="50"/>
      <c r="AHM31" s="50"/>
      <c r="AHN31" s="50"/>
      <c r="AHO31" s="50"/>
      <c r="AHP31" s="50"/>
      <c r="AHQ31" s="50"/>
      <c r="AHR31" s="50"/>
      <c r="AHS31" s="50"/>
      <c r="AHT31" s="50"/>
      <c r="AHU31" s="50"/>
      <c r="AHV31" s="50"/>
      <c r="AHW31" s="50"/>
      <c r="AHX31" s="50"/>
      <c r="AHY31" s="50"/>
      <c r="AHZ31" s="50"/>
      <c r="AIA31" s="50"/>
      <c r="AIB31" s="50"/>
      <c r="AIC31" s="50"/>
      <c r="AID31" s="50"/>
      <c r="AIE31" s="50"/>
      <c r="AIF31" s="50"/>
      <c r="AIG31" s="50"/>
      <c r="AIH31" s="50"/>
      <c r="AII31" s="50"/>
      <c r="AIJ31" s="50"/>
      <c r="AIK31" s="50"/>
      <c r="AIL31" s="50"/>
      <c r="AIM31" s="50"/>
      <c r="AIN31" s="50"/>
      <c r="AIO31" s="50"/>
      <c r="AIP31" s="50"/>
      <c r="AIQ31" s="50"/>
      <c r="AIR31" s="50"/>
      <c r="AIS31" s="50"/>
      <c r="AIT31" s="50"/>
      <c r="AIU31" s="50"/>
      <c r="AIV31" s="50"/>
      <c r="AIW31" s="50"/>
      <c r="AIX31" s="50"/>
      <c r="AIY31" s="50"/>
      <c r="AIZ31" s="50"/>
      <c r="AJA31" s="50"/>
      <c r="AJB31" s="50"/>
      <c r="AJC31" s="50"/>
      <c r="AJD31" s="50"/>
      <c r="AJE31" s="50"/>
      <c r="AJF31" s="50"/>
      <c r="AJG31" s="50"/>
      <c r="AJH31" s="50"/>
      <c r="AJI31" s="50"/>
      <c r="AJJ31" s="50"/>
      <c r="AJK31" s="50"/>
      <c r="AJL31" s="50"/>
      <c r="AJM31" s="50"/>
      <c r="AJN31" s="50"/>
      <c r="AJO31" s="50"/>
      <c r="AJP31" s="50"/>
      <c r="AJQ31" s="50"/>
      <c r="AJR31" s="50"/>
      <c r="AJS31" s="50"/>
      <c r="AJT31" s="50"/>
      <c r="AJU31" s="50"/>
      <c r="AJV31" s="50"/>
      <c r="AJW31" s="50"/>
      <c r="AJX31" s="50"/>
      <c r="AJY31" s="50"/>
      <c r="AJZ31" s="50"/>
      <c r="AKA31" s="50"/>
      <c r="AKB31" s="50"/>
      <c r="AKC31" s="50"/>
      <c r="AKD31" s="50"/>
      <c r="AKE31" s="50"/>
      <c r="AKF31" s="50"/>
      <c r="AKG31" s="50"/>
      <c r="AKH31" s="50"/>
      <c r="AKI31" s="50"/>
      <c r="AKJ31" s="50"/>
      <c r="AKK31" s="50"/>
      <c r="AKL31" s="50"/>
      <c r="AKM31" s="50"/>
      <c r="AKN31" s="50"/>
      <c r="AKO31" s="50"/>
      <c r="AKP31" s="50"/>
      <c r="AKQ31" s="50"/>
      <c r="AKR31" s="50"/>
      <c r="AKS31" s="50"/>
      <c r="AKT31" s="50"/>
      <c r="AKU31" s="50"/>
      <c r="AKV31" s="50"/>
      <c r="AKW31" s="50"/>
      <c r="AKX31" s="50"/>
      <c r="AKY31" s="50"/>
      <c r="AKZ31" s="50"/>
      <c r="ALA31" s="50"/>
      <c r="ALB31" s="50"/>
      <c r="ALC31" s="50"/>
      <c r="ALD31" s="50"/>
      <c r="ALE31" s="50"/>
      <c r="ALF31" s="50"/>
      <c r="ALG31" s="50"/>
      <c r="ALH31" s="50"/>
      <c r="ALI31" s="50"/>
      <c r="ALJ31" s="50"/>
      <c r="ALK31" s="50"/>
      <c r="ALL31" s="50"/>
      <c r="ALM31" s="50"/>
      <c r="ALN31" s="50"/>
      <c r="ALO31" s="50"/>
      <c r="ALP31" s="50"/>
      <c r="ALQ31" s="50"/>
      <c r="ALR31" s="50"/>
      <c r="ALS31" s="50"/>
      <c r="ALT31" s="50"/>
      <c r="ALU31" s="50"/>
      <c r="ALV31" s="50"/>
      <c r="ALW31" s="50"/>
      <c r="ALX31" s="50"/>
      <c r="ALY31" s="50"/>
      <c r="ALZ31" s="50"/>
      <c r="AMA31" s="50"/>
      <c r="AMB31" s="50"/>
      <c r="AMC31" s="50"/>
      <c r="AMD31" s="50"/>
      <c r="AME31" s="50"/>
      <c r="AMF31" s="50"/>
      <c r="AMG31" s="50"/>
      <c r="AMH31" s="50"/>
      <c r="AMI31" s="50"/>
      <c r="AMJ31" s="50"/>
      <c r="AMK31" s="50"/>
      <c r="AML31" s="50"/>
      <c r="AMM31" s="50"/>
      <c r="AMN31" s="50"/>
      <c r="AMO31" s="50"/>
      <c r="AMP31" s="50"/>
      <c r="AMQ31" s="50"/>
      <c r="AMR31" s="50"/>
      <c r="AMS31" s="50"/>
      <c r="AMT31" s="50"/>
      <c r="AMU31" s="50"/>
      <c r="AMV31" s="50"/>
      <c r="AMW31" s="50"/>
      <c r="AMX31" s="50"/>
      <c r="AMY31" s="50"/>
      <c r="AMZ31" s="50"/>
      <c r="ANA31" s="50"/>
      <c r="ANB31" s="50"/>
      <c r="ANC31" s="50"/>
      <c r="AND31" s="50"/>
      <c r="ANE31" s="50"/>
      <c r="ANF31" s="50"/>
      <c r="ANG31" s="50"/>
      <c r="ANH31" s="50"/>
      <c r="ANI31" s="50"/>
      <c r="ANJ31" s="50"/>
      <c r="ANK31" s="50"/>
      <c r="ANL31" s="50"/>
      <c r="ANM31" s="50"/>
      <c r="ANN31" s="50"/>
      <c r="ANO31" s="50"/>
      <c r="ANP31" s="50"/>
      <c r="ANQ31" s="50"/>
      <c r="ANR31" s="50"/>
      <c r="ANS31" s="50"/>
      <c r="ANT31" s="50"/>
      <c r="ANU31" s="50"/>
      <c r="ANV31" s="50"/>
      <c r="ANW31" s="50"/>
      <c r="ANX31" s="50"/>
      <c r="ANY31" s="50"/>
      <c r="ANZ31" s="50"/>
      <c r="AOA31" s="50"/>
      <c r="AOB31" s="50"/>
      <c r="AOC31" s="50"/>
      <c r="AOD31" s="50"/>
      <c r="AOE31" s="50"/>
      <c r="AOF31" s="50"/>
      <c r="AOG31" s="50"/>
      <c r="AOH31" s="50"/>
      <c r="AOI31" s="50"/>
      <c r="AOJ31" s="50"/>
      <c r="AOK31" s="50"/>
      <c r="AOL31" s="50"/>
      <c r="AOM31" s="50"/>
      <c r="AON31" s="50"/>
      <c r="AOO31" s="50"/>
      <c r="AOP31" s="50"/>
      <c r="AOQ31" s="50"/>
      <c r="AOR31" s="50"/>
      <c r="AOS31" s="50"/>
      <c r="AOT31" s="50"/>
      <c r="AOU31" s="50"/>
      <c r="AOV31" s="50"/>
      <c r="AOW31" s="50"/>
      <c r="AOX31" s="50"/>
      <c r="AOY31" s="50"/>
      <c r="AOZ31" s="50"/>
      <c r="APA31" s="50"/>
      <c r="APB31" s="50"/>
      <c r="APC31" s="50"/>
      <c r="APD31" s="50"/>
      <c r="APE31" s="50"/>
      <c r="APF31" s="50"/>
      <c r="APG31" s="50"/>
      <c r="APH31" s="50"/>
      <c r="API31" s="50"/>
      <c r="APJ31" s="50"/>
      <c r="APK31" s="50"/>
      <c r="APL31" s="50"/>
      <c r="APM31" s="50"/>
      <c r="APN31" s="50"/>
      <c r="APO31" s="50"/>
      <c r="APP31" s="50"/>
      <c r="APQ31" s="50"/>
      <c r="APR31" s="50"/>
      <c r="APS31" s="50"/>
      <c r="APT31" s="50"/>
      <c r="APU31" s="50"/>
      <c r="APV31" s="50"/>
      <c r="APW31" s="50"/>
      <c r="APX31" s="50"/>
      <c r="APY31" s="50"/>
      <c r="APZ31" s="50"/>
      <c r="AQA31" s="50"/>
      <c r="AQB31" s="50"/>
      <c r="AQC31" s="50"/>
      <c r="AQD31" s="50"/>
      <c r="AQE31" s="50"/>
      <c r="AQF31" s="50"/>
      <c r="AQG31" s="50"/>
      <c r="AQH31" s="50"/>
      <c r="AQI31" s="50"/>
      <c r="AQJ31" s="50"/>
      <c r="AQK31" s="50"/>
      <c r="AQL31" s="50"/>
      <c r="AQM31" s="50"/>
      <c r="AQN31" s="50"/>
      <c r="AQO31" s="50"/>
      <c r="AQP31" s="50"/>
      <c r="AQQ31" s="50"/>
      <c r="AQR31" s="50"/>
      <c r="AQS31" s="50"/>
      <c r="AQT31" s="50"/>
      <c r="AQU31" s="50"/>
      <c r="AQV31" s="50"/>
      <c r="AQW31" s="50"/>
      <c r="AQX31" s="50"/>
      <c r="AQY31" s="50"/>
      <c r="AQZ31" s="50"/>
      <c r="ARA31" s="50"/>
      <c r="ARB31" s="50"/>
      <c r="ARC31" s="50"/>
      <c r="ARD31" s="50"/>
      <c r="ARE31" s="50"/>
      <c r="ARF31" s="50"/>
      <c r="ARG31" s="50"/>
      <c r="ARH31" s="50"/>
      <c r="ARI31" s="50"/>
      <c r="ARJ31" s="50"/>
      <c r="ARK31" s="50"/>
      <c r="ARL31" s="50"/>
      <c r="ARM31" s="50"/>
      <c r="ARN31" s="50"/>
      <c r="ARO31" s="50"/>
      <c r="ARP31" s="50"/>
      <c r="ARQ31" s="50"/>
      <c r="ARR31" s="50"/>
      <c r="ARS31" s="50"/>
      <c r="ART31" s="50"/>
      <c r="ARU31" s="50"/>
      <c r="ARV31" s="50"/>
      <c r="ARW31" s="50"/>
      <c r="ARX31" s="50"/>
      <c r="ARY31" s="50"/>
      <c r="ARZ31" s="50"/>
      <c r="ASA31" s="50"/>
      <c r="ASB31" s="50"/>
      <c r="ASC31" s="50"/>
      <c r="ASD31" s="50"/>
      <c r="ASE31" s="50"/>
      <c r="ASF31" s="50"/>
      <c r="ASG31" s="50"/>
      <c r="ASH31" s="50"/>
      <c r="ASI31" s="50"/>
      <c r="ASJ31" s="50"/>
      <c r="ASK31" s="50"/>
      <c r="ASL31" s="50"/>
      <c r="ASM31" s="50"/>
      <c r="ASN31" s="50"/>
      <c r="ASO31" s="50"/>
      <c r="ASP31" s="50"/>
      <c r="ASQ31" s="50"/>
      <c r="ASR31" s="50"/>
      <c r="ASS31" s="50"/>
      <c r="AST31" s="50"/>
      <c r="ASU31" s="50"/>
      <c r="ASV31" s="50"/>
      <c r="ASW31" s="50"/>
      <c r="ASX31" s="50"/>
      <c r="ASY31" s="50"/>
      <c r="ASZ31" s="50"/>
      <c r="ATA31" s="50"/>
      <c r="ATB31" s="50"/>
      <c r="ATC31" s="50"/>
      <c r="ATD31" s="50"/>
      <c r="ATE31" s="50"/>
      <c r="ATF31" s="50"/>
      <c r="ATG31" s="50"/>
      <c r="ATH31" s="50"/>
      <c r="ATI31" s="50"/>
      <c r="ATJ31" s="50"/>
      <c r="ATK31" s="50"/>
      <c r="ATL31" s="50"/>
      <c r="ATM31" s="50"/>
      <c r="ATN31" s="50"/>
      <c r="ATO31" s="50"/>
      <c r="ATP31" s="50"/>
      <c r="ATQ31" s="50"/>
      <c r="ATR31" s="50"/>
      <c r="ATS31" s="50"/>
      <c r="ATT31" s="50"/>
      <c r="ATU31" s="50"/>
      <c r="ATV31" s="50"/>
      <c r="ATW31" s="50"/>
      <c r="ATX31" s="50"/>
      <c r="ATY31" s="50"/>
      <c r="ATZ31" s="50"/>
      <c r="AUA31" s="50"/>
      <c r="AUB31" s="50"/>
      <c r="AUC31" s="50"/>
      <c r="AUD31" s="50"/>
      <c r="AUE31" s="50"/>
      <c r="AUF31" s="50"/>
      <c r="AUG31" s="50"/>
      <c r="AUH31" s="50"/>
      <c r="AUI31" s="50"/>
      <c r="AUJ31" s="50"/>
      <c r="AUK31" s="50"/>
    </row>
    <row r="32" spans="1:1233" x14ac:dyDescent="0.25">
      <c r="A32" s="41" t="s">
        <v>128</v>
      </c>
      <c r="C32" s="41" t="s">
        <v>44</v>
      </c>
      <c r="D32" s="87" t="s">
        <v>81</v>
      </c>
      <c r="E32" s="86">
        <v>45086</v>
      </c>
      <c r="F32" s="50">
        <v>0.75</v>
      </c>
      <c r="G32" s="50">
        <v>0.75</v>
      </c>
      <c r="H32" s="50">
        <v>0.75</v>
      </c>
      <c r="I32" s="50">
        <v>0.75</v>
      </c>
      <c r="J32" s="50">
        <v>0.75</v>
      </c>
      <c r="K32" s="50">
        <v>0.75</v>
      </c>
      <c r="L32" s="50">
        <v>1</v>
      </c>
      <c r="M32" s="50">
        <v>1</v>
      </c>
      <c r="N32" s="50">
        <v>1.25</v>
      </c>
      <c r="O32" s="50">
        <v>1.25</v>
      </c>
      <c r="P32" s="50">
        <v>1.25</v>
      </c>
      <c r="Q32" s="50">
        <v>1.25</v>
      </c>
      <c r="R32" s="50">
        <v>1.5</v>
      </c>
      <c r="S32" s="50">
        <v>1.5</v>
      </c>
      <c r="T32" s="50">
        <v>1.5</v>
      </c>
      <c r="U32" s="50">
        <v>1.5</v>
      </c>
      <c r="V32" s="50">
        <v>1.5</v>
      </c>
      <c r="W32" s="50">
        <v>1.5</v>
      </c>
      <c r="X32" s="50">
        <v>1.75</v>
      </c>
      <c r="Y32" s="50">
        <v>1.75</v>
      </c>
      <c r="Z32" s="50">
        <v>1.75</v>
      </c>
      <c r="AA32" s="50">
        <v>2</v>
      </c>
      <c r="AB32" s="50">
        <v>2</v>
      </c>
      <c r="AC32" s="50">
        <v>2</v>
      </c>
      <c r="AD32" s="50">
        <v>2</v>
      </c>
      <c r="AE32" s="50">
        <v>2</v>
      </c>
      <c r="AF32" s="50">
        <v>2</v>
      </c>
      <c r="AG32" s="50">
        <v>2</v>
      </c>
      <c r="AH32" s="50">
        <v>2</v>
      </c>
      <c r="AI32" s="50">
        <v>2</v>
      </c>
      <c r="AJ32" s="50">
        <v>2</v>
      </c>
      <c r="AK32" s="50">
        <v>2</v>
      </c>
      <c r="AL32" s="50">
        <v>2</v>
      </c>
      <c r="AM32" s="50">
        <v>2</v>
      </c>
      <c r="AN32" s="50">
        <v>2</v>
      </c>
      <c r="AO32" s="50">
        <v>2</v>
      </c>
      <c r="AP32" s="50">
        <v>2</v>
      </c>
      <c r="AQ32" s="50">
        <v>2</v>
      </c>
      <c r="AR32" s="50">
        <v>1</v>
      </c>
      <c r="AS32" s="50">
        <v>0.5</v>
      </c>
      <c r="AT32" s="50">
        <v>0.5</v>
      </c>
      <c r="AU32" s="50">
        <v>0.5</v>
      </c>
      <c r="AV32" s="50">
        <v>0.5</v>
      </c>
      <c r="AW32" s="50">
        <v>0.5</v>
      </c>
      <c r="AX32" s="50">
        <v>0.5</v>
      </c>
      <c r="AY32" s="50">
        <v>0.5</v>
      </c>
      <c r="AZ32" s="50">
        <v>0.5</v>
      </c>
      <c r="BA32" s="50">
        <v>0.5</v>
      </c>
      <c r="BB32" s="50">
        <v>0.5</v>
      </c>
      <c r="BC32" s="50">
        <v>0.5</v>
      </c>
      <c r="BD32" s="50">
        <v>0.5</v>
      </c>
      <c r="BE32" s="50">
        <v>0.5</v>
      </c>
      <c r="BF32" s="50">
        <v>0.5</v>
      </c>
      <c r="BG32" s="50">
        <v>0.5</v>
      </c>
      <c r="BH32" s="50">
        <v>0.5</v>
      </c>
      <c r="BI32" s="50">
        <v>0.5</v>
      </c>
      <c r="BJ32" s="50">
        <v>0.5</v>
      </c>
      <c r="BK32" s="50">
        <v>0.5</v>
      </c>
      <c r="BL32" s="50">
        <v>0.5</v>
      </c>
      <c r="BM32" s="50">
        <v>0.5</v>
      </c>
      <c r="BN32" s="50">
        <v>0.5</v>
      </c>
      <c r="BO32" s="50">
        <v>0.5</v>
      </c>
      <c r="BP32" s="50">
        <v>0.75</v>
      </c>
      <c r="BQ32" s="50">
        <v>1.25</v>
      </c>
      <c r="BR32" s="50">
        <v>1.25</v>
      </c>
      <c r="BS32" s="50">
        <v>1.75</v>
      </c>
      <c r="BT32" s="50">
        <v>2.75</v>
      </c>
      <c r="BU32" s="50">
        <v>2.75</v>
      </c>
      <c r="BV32" s="50">
        <v>3.5</v>
      </c>
      <c r="BW32" s="50">
        <v>3.5</v>
      </c>
      <c r="BX32" s="50">
        <v>4</v>
      </c>
      <c r="BY32" s="50">
        <v>4.5</v>
      </c>
      <c r="BZ32" s="50">
        <v>4.5</v>
      </c>
      <c r="CA32" s="50">
        <v>4.75</v>
      </c>
      <c r="CB32" s="50">
        <v>4.75</v>
      </c>
      <c r="CC32" s="50">
        <v>4.75</v>
      </c>
      <c r="CD32" s="50">
        <v>4.75</v>
      </c>
      <c r="CE32" s="50"/>
      <c r="CF32" s="50"/>
      <c r="CG32" s="50"/>
      <c r="CH32" s="50"/>
      <c r="CI32" s="50"/>
      <c r="CJ32" s="50"/>
      <c r="CK32" s="50"/>
      <c r="CL32" s="50"/>
      <c r="CM32" s="50"/>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0"/>
      <c r="SN32" s="50"/>
      <c r="SO32" s="50"/>
      <c r="SP32" s="50"/>
      <c r="SQ32" s="50"/>
      <c r="SR32" s="50"/>
      <c r="SS32" s="50"/>
      <c r="ST32" s="50"/>
      <c r="SU32" s="50"/>
      <c r="SV32" s="50"/>
      <c r="SW32" s="50"/>
      <c r="SX32" s="50"/>
      <c r="SY32" s="50"/>
      <c r="SZ32" s="50"/>
      <c r="TA32" s="50"/>
      <c r="TB32" s="50"/>
      <c r="TC32" s="50"/>
      <c r="TD32" s="50"/>
      <c r="TE32" s="50"/>
      <c r="TF32" s="50"/>
      <c r="TG32" s="50"/>
      <c r="TH32" s="50"/>
      <c r="TI32" s="50"/>
      <c r="TJ32" s="50"/>
      <c r="TK32" s="50"/>
      <c r="TL32" s="50"/>
      <c r="TM32" s="50"/>
      <c r="TN32" s="50"/>
      <c r="TO32" s="50"/>
      <c r="TP32" s="50"/>
      <c r="TQ32" s="50"/>
      <c r="TR32" s="50"/>
      <c r="TS32" s="50"/>
      <c r="TT32" s="50"/>
      <c r="TU32" s="50"/>
      <c r="TV32" s="50"/>
      <c r="TW32" s="50"/>
      <c r="TX32" s="50"/>
      <c r="TY32" s="50"/>
      <c r="TZ32" s="50"/>
      <c r="UA32" s="50"/>
      <c r="UB32" s="50"/>
      <c r="UC32" s="50"/>
      <c r="UD32" s="50"/>
      <c r="UE32" s="50"/>
      <c r="UF32" s="50"/>
      <c r="UG32" s="50"/>
      <c r="UH32" s="50"/>
      <c r="UI32" s="50"/>
      <c r="UJ32" s="50"/>
      <c r="UK32" s="50"/>
      <c r="UL32" s="50"/>
      <c r="UM32" s="50"/>
      <c r="UN32" s="50"/>
      <c r="UO32" s="50"/>
      <c r="UP32" s="50"/>
      <c r="UQ32" s="50"/>
      <c r="UR32" s="50"/>
      <c r="US32" s="50"/>
      <c r="UT32" s="50"/>
      <c r="UU32" s="50"/>
      <c r="UV32" s="50"/>
      <c r="UW32" s="50"/>
      <c r="UX32" s="50"/>
      <c r="UY32" s="50"/>
      <c r="UZ32" s="50"/>
      <c r="VA32" s="50"/>
      <c r="VB32" s="50"/>
      <c r="VC32" s="50"/>
      <c r="VD32" s="50"/>
      <c r="VE32" s="50"/>
      <c r="VF32" s="50"/>
      <c r="VG32" s="50"/>
      <c r="VH32" s="50"/>
      <c r="VI32" s="50"/>
      <c r="VJ32" s="50"/>
      <c r="VK32" s="50"/>
      <c r="VL32" s="50"/>
      <c r="VM32" s="50"/>
      <c r="VN32" s="50"/>
      <c r="VO32" s="50"/>
      <c r="VP32" s="50"/>
      <c r="VQ32" s="50"/>
      <c r="VR32" s="50"/>
      <c r="VS32" s="50"/>
      <c r="VT32" s="50"/>
      <c r="VU32" s="50"/>
      <c r="VV32" s="50"/>
      <c r="VW32" s="50"/>
      <c r="VX32" s="50"/>
      <c r="VY32" s="50"/>
      <c r="VZ32" s="50"/>
      <c r="WA32" s="50"/>
      <c r="WB32" s="50"/>
      <c r="WC32" s="50"/>
      <c r="WD32" s="50"/>
      <c r="WE32" s="50"/>
      <c r="WF32" s="50"/>
      <c r="WG32" s="50"/>
      <c r="WH32" s="50"/>
      <c r="WI32" s="50"/>
      <c r="WJ32" s="50"/>
      <c r="WK32" s="50"/>
      <c r="WL32" s="50"/>
      <c r="WM32" s="50"/>
      <c r="WN32" s="50"/>
      <c r="WO32" s="50"/>
      <c r="WP32" s="50"/>
      <c r="WQ32" s="50"/>
      <c r="WR32" s="50"/>
      <c r="WS32" s="50"/>
      <c r="WT32" s="50"/>
      <c r="WU32" s="50"/>
      <c r="WV32" s="50"/>
      <c r="WW32" s="50"/>
      <c r="WX32" s="50"/>
      <c r="WY32" s="50"/>
      <c r="WZ32" s="50"/>
      <c r="XA32" s="50"/>
      <c r="XB32" s="50"/>
      <c r="XC32" s="50"/>
      <c r="XD32" s="50"/>
      <c r="XE32" s="50"/>
      <c r="XF32" s="50"/>
      <c r="XG32" s="50"/>
      <c r="XH32" s="50"/>
      <c r="XI32" s="50"/>
      <c r="XJ32" s="50"/>
      <c r="XK32" s="50"/>
      <c r="XL32" s="50"/>
      <c r="XM32" s="50"/>
      <c r="XN32" s="50"/>
      <c r="XO32" s="50"/>
      <c r="XP32" s="50"/>
      <c r="XQ32" s="50"/>
      <c r="XR32" s="50"/>
      <c r="XS32" s="50"/>
      <c r="XT32" s="50"/>
      <c r="XU32" s="50"/>
      <c r="XV32" s="50"/>
      <c r="XW32" s="50"/>
      <c r="XX32" s="50"/>
      <c r="XY32" s="50"/>
      <c r="XZ32" s="50"/>
      <c r="YA32" s="50"/>
      <c r="YB32" s="50"/>
      <c r="YC32" s="50"/>
      <c r="YD32" s="50"/>
      <c r="YE32" s="50"/>
      <c r="YF32" s="50"/>
      <c r="YG32" s="50"/>
      <c r="YH32" s="50"/>
      <c r="YI32" s="50"/>
      <c r="YJ32" s="50"/>
      <c r="YK32" s="50"/>
      <c r="YL32" s="50"/>
      <c r="YM32" s="50"/>
      <c r="YN32" s="50"/>
      <c r="YO32" s="50"/>
      <c r="YP32" s="50"/>
      <c r="YQ32" s="50"/>
      <c r="YR32" s="50"/>
      <c r="YS32" s="50"/>
      <c r="YT32" s="50"/>
      <c r="YU32" s="50"/>
      <c r="YV32" s="50"/>
      <c r="YW32" s="50"/>
      <c r="YX32" s="50"/>
      <c r="YY32" s="50"/>
      <c r="YZ32" s="50"/>
      <c r="ZA32" s="50"/>
      <c r="ZB32" s="50"/>
      <c r="ZC32" s="50"/>
      <c r="ZD32" s="50"/>
      <c r="ZE32" s="50"/>
      <c r="ZF32" s="50"/>
      <c r="ZG32" s="50"/>
      <c r="ZH32" s="50"/>
      <c r="ZI32" s="50"/>
      <c r="ZJ32" s="50"/>
      <c r="ZK32" s="50"/>
      <c r="ZL32" s="50"/>
      <c r="ZM32" s="50"/>
      <c r="ZN32" s="50"/>
      <c r="ZO32" s="50"/>
      <c r="ZP32" s="50"/>
      <c r="ZQ32" s="50"/>
      <c r="ZR32" s="50"/>
      <c r="ZS32" s="50"/>
      <c r="ZT32" s="50"/>
      <c r="ZU32" s="50"/>
      <c r="ZV32" s="50"/>
      <c r="ZW32" s="50"/>
      <c r="ZX32" s="50"/>
      <c r="ZY32" s="50"/>
      <c r="ZZ32" s="50"/>
      <c r="AAA32" s="50"/>
      <c r="AAB32" s="50"/>
      <c r="AAC32" s="50"/>
      <c r="AAD32" s="50"/>
      <c r="AAE32" s="50"/>
      <c r="AAF32" s="50"/>
      <c r="AAG32" s="50"/>
      <c r="AAH32" s="50"/>
      <c r="AAI32" s="50"/>
      <c r="AAJ32" s="50"/>
      <c r="AAK32" s="50"/>
      <c r="AAL32" s="50"/>
      <c r="AAM32" s="50"/>
      <c r="AAN32" s="50"/>
      <c r="AAO32" s="50"/>
      <c r="AAP32" s="50"/>
      <c r="AAQ32" s="50"/>
      <c r="AAR32" s="50"/>
      <c r="AAS32" s="50"/>
      <c r="AAT32" s="50"/>
      <c r="AAU32" s="50"/>
      <c r="AAV32" s="50"/>
      <c r="AAW32" s="50"/>
      <c r="AAX32" s="50"/>
      <c r="AAY32" s="50"/>
      <c r="AAZ32" s="50"/>
      <c r="ABA32" s="50"/>
      <c r="ABB32" s="50"/>
      <c r="ABC32" s="50"/>
      <c r="ABD32" s="50"/>
      <c r="ABE32" s="50"/>
      <c r="ABF32" s="50"/>
      <c r="ABG32" s="50"/>
      <c r="ABH32" s="50"/>
      <c r="ABI32" s="50"/>
      <c r="ABJ32" s="50"/>
      <c r="ABK32" s="50"/>
      <c r="ABL32" s="50"/>
      <c r="ABM32" s="50"/>
      <c r="ABN32" s="50"/>
      <c r="ABO32" s="50"/>
      <c r="ABP32" s="50"/>
      <c r="ABQ32" s="50"/>
      <c r="ABR32" s="50"/>
      <c r="ABS32" s="50"/>
      <c r="ABT32" s="50"/>
      <c r="ABU32" s="50"/>
      <c r="ABV32" s="50"/>
      <c r="ABW32" s="50"/>
      <c r="ABX32" s="50"/>
      <c r="ABY32" s="50"/>
      <c r="ABZ32" s="50"/>
      <c r="ACA32" s="50"/>
      <c r="ACB32" s="50"/>
      <c r="ACC32" s="50"/>
      <c r="ACD32" s="50"/>
      <c r="ACE32" s="50"/>
      <c r="ACF32" s="50"/>
      <c r="ACG32" s="50"/>
      <c r="ACH32" s="50"/>
      <c r="ACI32" s="50"/>
      <c r="ACJ32" s="50"/>
      <c r="ACK32" s="50"/>
      <c r="ACL32" s="50"/>
      <c r="ACM32" s="50"/>
      <c r="ACN32" s="50"/>
      <c r="ACO32" s="50"/>
      <c r="ACP32" s="50"/>
      <c r="ACQ32" s="50"/>
      <c r="ACR32" s="50"/>
      <c r="ACS32" s="50"/>
      <c r="ACT32" s="50"/>
      <c r="ACU32" s="50"/>
      <c r="ACV32" s="50"/>
      <c r="ACW32" s="50"/>
      <c r="ACX32" s="50"/>
      <c r="ACY32" s="50"/>
      <c r="ACZ32" s="50"/>
      <c r="ADA32" s="50"/>
      <c r="ADB32" s="50"/>
      <c r="ADC32" s="50"/>
      <c r="ADD32" s="50"/>
      <c r="ADE32" s="50"/>
      <c r="ADF32" s="50"/>
      <c r="ADG32" s="50"/>
      <c r="ADH32" s="50"/>
      <c r="ADI32" s="50"/>
      <c r="ADJ32" s="50"/>
      <c r="ADK32" s="50"/>
      <c r="ADL32" s="50"/>
      <c r="ADM32" s="50"/>
      <c r="ADN32" s="50"/>
      <c r="ADO32" s="50"/>
      <c r="ADP32" s="50"/>
      <c r="ADQ32" s="50"/>
      <c r="ADR32" s="50"/>
      <c r="ADS32" s="50"/>
      <c r="ADT32" s="50"/>
      <c r="ADU32" s="50"/>
      <c r="ADV32" s="50"/>
      <c r="ADW32" s="50"/>
      <c r="ADX32" s="50"/>
      <c r="ADY32" s="50"/>
      <c r="ADZ32" s="50"/>
      <c r="AEA32" s="50"/>
      <c r="AEB32" s="50"/>
      <c r="AEC32" s="50"/>
      <c r="AED32" s="50"/>
      <c r="AEE32" s="50"/>
      <c r="AEF32" s="50"/>
      <c r="AEG32" s="50"/>
      <c r="AEH32" s="50"/>
      <c r="AEI32" s="50"/>
      <c r="AEJ32" s="50"/>
      <c r="AEK32" s="50"/>
      <c r="AEL32" s="50"/>
      <c r="AEM32" s="50"/>
      <c r="AEN32" s="50"/>
      <c r="AEO32" s="50"/>
      <c r="AEP32" s="50"/>
      <c r="AEQ32" s="50"/>
      <c r="AER32" s="50"/>
      <c r="AES32" s="50"/>
      <c r="AET32" s="50"/>
      <c r="AEU32" s="50"/>
      <c r="AEV32" s="50"/>
      <c r="AEW32" s="50"/>
      <c r="AEX32" s="50"/>
      <c r="AEY32" s="50"/>
      <c r="AEZ32" s="50"/>
      <c r="AFA32" s="50"/>
      <c r="AFB32" s="50"/>
      <c r="AFC32" s="50"/>
      <c r="AFD32" s="50"/>
      <c r="AFE32" s="50"/>
      <c r="AFF32" s="50"/>
      <c r="AFG32" s="50"/>
      <c r="AFH32" s="50"/>
      <c r="AFI32" s="50"/>
      <c r="AFJ32" s="50"/>
      <c r="AFK32" s="50"/>
      <c r="AFL32" s="50"/>
      <c r="AFM32" s="50"/>
      <c r="AFN32" s="50"/>
      <c r="AFO32" s="50"/>
      <c r="AFP32" s="50"/>
      <c r="AFQ32" s="50"/>
      <c r="AFR32" s="50"/>
      <c r="AFS32" s="50"/>
      <c r="AFT32" s="50"/>
      <c r="AFU32" s="50"/>
      <c r="AFV32" s="50"/>
      <c r="AFW32" s="50"/>
      <c r="AFX32" s="50"/>
      <c r="AFY32" s="50"/>
      <c r="AFZ32" s="50"/>
      <c r="AGA32" s="50"/>
      <c r="AGB32" s="50"/>
      <c r="AGC32" s="50"/>
      <c r="AGD32" s="50"/>
      <c r="AGE32" s="50"/>
      <c r="AGF32" s="50"/>
      <c r="AGG32" s="50"/>
      <c r="AGH32" s="50"/>
      <c r="AGI32" s="50"/>
      <c r="AGJ32" s="50"/>
      <c r="AGK32" s="50"/>
      <c r="AGL32" s="50"/>
      <c r="AGM32" s="50"/>
      <c r="AGN32" s="50"/>
      <c r="AGO32" s="50"/>
      <c r="AGP32" s="50"/>
      <c r="AGQ32" s="50"/>
      <c r="AGR32" s="50"/>
      <c r="AGS32" s="50"/>
      <c r="AGT32" s="50"/>
      <c r="AGU32" s="50"/>
      <c r="AGV32" s="50"/>
      <c r="AGW32" s="50"/>
      <c r="AGX32" s="50"/>
      <c r="AGY32" s="50"/>
      <c r="AGZ32" s="50"/>
      <c r="AHA32" s="50"/>
      <c r="AHB32" s="50"/>
      <c r="AHC32" s="50"/>
      <c r="AHD32" s="50"/>
      <c r="AHE32" s="50"/>
      <c r="AHF32" s="50"/>
      <c r="AHG32" s="50"/>
      <c r="AHH32" s="50"/>
      <c r="AHI32" s="50"/>
      <c r="AHJ32" s="50"/>
      <c r="AHK32" s="50"/>
      <c r="AHL32" s="50"/>
      <c r="AHM32" s="50"/>
      <c r="AHN32" s="50"/>
      <c r="AHO32" s="50"/>
      <c r="AHP32" s="50"/>
      <c r="AHQ32" s="50"/>
      <c r="AHR32" s="50"/>
      <c r="AHS32" s="50"/>
      <c r="AHT32" s="50"/>
      <c r="AHU32" s="50"/>
      <c r="AHV32" s="50"/>
      <c r="AHW32" s="50"/>
      <c r="AHX32" s="50"/>
      <c r="AHY32" s="50"/>
      <c r="AHZ32" s="50"/>
      <c r="AIA32" s="50"/>
      <c r="AIB32" s="50"/>
      <c r="AIC32" s="50"/>
      <c r="AID32" s="50"/>
      <c r="AIE32" s="50"/>
      <c r="AIF32" s="50"/>
      <c r="AIG32" s="50"/>
      <c r="AIH32" s="50"/>
      <c r="AII32" s="50"/>
      <c r="AIJ32" s="50"/>
      <c r="AIK32" s="50"/>
      <c r="AIL32" s="50"/>
      <c r="AIM32" s="50"/>
      <c r="AIN32" s="50"/>
      <c r="AIO32" s="50"/>
      <c r="AIP32" s="50"/>
      <c r="AIQ32" s="50"/>
      <c r="AIR32" s="50"/>
      <c r="AIS32" s="50"/>
      <c r="AIT32" s="50"/>
      <c r="AIU32" s="50"/>
      <c r="AIV32" s="50"/>
      <c r="AIW32" s="50"/>
      <c r="AIX32" s="50"/>
      <c r="AIY32" s="50"/>
      <c r="AIZ32" s="50"/>
      <c r="AJA32" s="50"/>
      <c r="AJB32" s="50"/>
      <c r="AJC32" s="50"/>
      <c r="AJD32" s="50"/>
      <c r="AJE32" s="50"/>
      <c r="AJF32" s="50"/>
      <c r="AJG32" s="50"/>
      <c r="AJH32" s="50"/>
      <c r="AJI32" s="50"/>
      <c r="AJJ32" s="50"/>
      <c r="AJK32" s="50"/>
      <c r="AJL32" s="50"/>
      <c r="AJM32" s="50"/>
      <c r="AJN32" s="50"/>
      <c r="AJO32" s="50"/>
      <c r="AJP32" s="50"/>
      <c r="AJQ32" s="50"/>
      <c r="AJR32" s="50"/>
      <c r="AJS32" s="50"/>
      <c r="AJT32" s="50"/>
      <c r="AJU32" s="50"/>
      <c r="AJV32" s="50"/>
      <c r="AJW32" s="50"/>
      <c r="AJX32" s="50"/>
      <c r="AJY32" s="50"/>
      <c r="AJZ32" s="50"/>
      <c r="AKA32" s="50"/>
      <c r="AKB32" s="50"/>
      <c r="AKC32" s="50"/>
      <c r="AKD32" s="50"/>
      <c r="AKE32" s="50"/>
      <c r="AKF32" s="50"/>
      <c r="AKG32" s="50"/>
      <c r="AKH32" s="50"/>
      <c r="AKI32" s="50"/>
      <c r="AKJ32" s="50"/>
      <c r="AKK32" s="50"/>
      <c r="AKL32" s="50"/>
      <c r="AKM32" s="50"/>
      <c r="AKN32" s="50"/>
      <c r="AKO32" s="50"/>
      <c r="AKP32" s="50"/>
      <c r="AKQ32" s="50"/>
      <c r="AKR32" s="50"/>
      <c r="AKS32" s="50"/>
      <c r="AKT32" s="50"/>
      <c r="AKU32" s="50"/>
      <c r="AKV32" s="50"/>
      <c r="AKW32" s="50"/>
      <c r="AKX32" s="50"/>
      <c r="AKY32" s="50"/>
      <c r="AKZ32" s="50"/>
      <c r="ALA32" s="50"/>
      <c r="ALB32" s="50"/>
      <c r="ALC32" s="50"/>
      <c r="ALD32" s="50"/>
      <c r="ALE32" s="50"/>
      <c r="ALF32" s="50"/>
      <c r="ALG32" s="50"/>
      <c r="ALH32" s="50"/>
      <c r="ALI32" s="50"/>
      <c r="ALJ32" s="50"/>
      <c r="ALK32" s="50"/>
      <c r="ALL32" s="50"/>
      <c r="ALM32" s="50"/>
      <c r="ALN32" s="50"/>
      <c r="ALO32" s="50"/>
      <c r="ALP32" s="50"/>
      <c r="ALQ32" s="50"/>
      <c r="ALR32" s="50"/>
      <c r="ALS32" s="50"/>
      <c r="ALT32" s="50"/>
      <c r="ALU32" s="50"/>
      <c r="ALV32" s="50"/>
      <c r="ALW32" s="50"/>
      <c r="ALX32" s="50"/>
      <c r="ALY32" s="50"/>
      <c r="ALZ32" s="50"/>
      <c r="AMA32" s="50"/>
      <c r="AMB32" s="50"/>
      <c r="AMC32" s="50"/>
      <c r="AMD32" s="50"/>
      <c r="AME32" s="50"/>
      <c r="AMF32" s="50"/>
      <c r="AMG32" s="50"/>
      <c r="AMH32" s="50"/>
      <c r="AMI32" s="50"/>
      <c r="AMJ32" s="50"/>
      <c r="AMK32" s="50"/>
      <c r="AML32" s="50"/>
      <c r="AMM32" s="50"/>
      <c r="AMN32" s="50"/>
      <c r="AMO32" s="50"/>
      <c r="AMP32" s="50"/>
      <c r="AMQ32" s="50"/>
      <c r="AMR32" s="50"/>
      <c r="AMS32" s="50"/>
      <c r="AMT32" s="50"/>
      <c r="AMU32" s="50"/>
      <c r="AMV32" s="50"/>
      <c r="AMW32" s="50"/>
      <c r="AMX32" s="50"/>
      <c r="AMY32" s="50"/>
      <c r="AMZ32" s="50"/>
      <c r="ANA32" s="50"/>
      <c r="ANB32" s="50"/>
      <c r="ANC32" s="50"/>
      <c r="AND32" s="50"/>
      <c r="ANE32" s="50"/>
      <c r="ANF32" s="50"/>
      <c r="ANG32" s="50"/>
      <c r="ANH32" s="50"/>
      <c r="ANI32" s="50"/>
      <c r="ANJ32" s="50"/>
      <c r="ANK32" s="50"/>
      <c r="ANL32" s="50"/>
      <c r="ANM32" s="50"/>
      <c r="ANN32" s="50"/>
      <c r="ANO32" s="50"/>
      <c r="ANP32" s="50"/>
      <c r="ANQ32" s="50"/>
      <c r="ANR32" s="50"/>
      <c r="ANS32" s="50"/>
      <c r="ANT32" s="50"/>
      <c r="ANU32" s="50"/>
      <c r="ANV32" s="50"/>
      <c r="ANW32" s="50"/>
      <c r="ANX32" s="50"/>
      <c r="ANY32" s="50"/>
      <c r="ANZ32" s="50"/>
      <c r="AOA32" s="50"/>
      <c r="AOB32" s="50"/>
      <c r="AOC32" s="50"/>
      <c r="AOD32" s="50"/>
      <c r="AOE32" s="50"/>
      <c r="AOF32" s="50"/>
      <c r="AOG32" s="50"/>
      <c r="AOH32" s="50"/>
      <c r="AOI32" s="50"/>
      <c r="AOJ32" s="50"/>
      <c r="AOK32" s="50"/>
      <c r="AOL32" s="50"/>
      <c r="AOM32" s="50"/>
      <c r="AON32" s="50"/>
      <c r="AOO32" s="50"/>
      <c r="AOP32" s="50"/>
      <c r="AOQ32" s="50"/>
      <c r="AOR32" s="50"/>
      <c r="AOS32" s="50"/>
      <c r="AOT32" s="50"/>
      <c r="AOU32" s="50"/>
      <c r="AOV32" s="50"/>
      <c r="AOW32" s="50"/>
      <c r="AOX32" s="50"/>
      <c r="AOY32" s="50"/>
      <c r="AOZ32" s="50"/>
      <c r="APA32" s="50"/>
      <c r="APB32" s="50"/>
      <c r="APC32" s="50"/>
      <c r="APD32" s="50"/>
      <c r="APE32" s="50"/>
      <c r="APF32" s="50"/>
      <c r="APG32" s="50"/>
      <c r="APH32" s="50"/>
      <c r="API32" s="50"/>
      <c r="APJ32" s="50"/>
      <c r="APK32" s="50"/>
      <c r="APL32" s="50"/>
      <c r="APM32" s="50"/>
      <c r="APN32" s="50"/>
      <c r="APO32" s="50"/>
      <c r="APP32" s="50"/>
      <c r="APQ32" s="50"/>
      <c r="APR32" s="50"/>
      <c r="APS32" s="50"/>
      <c r="APT32" s="50"/>
      <c r="APU32" s="50"/>
      <c r="APV32" s="50"/>
      <c r="APW32" s="50"/>
      <c r="APX32" s="50"/>
      <c r="APY32" s="50"/>
      <c r="APZ32" s="50"/>
      <c r="AQA32" s="50"/>
      <c r="AQB32" s="50"/>
      <c r="AQC32" s="50"/>
      <c r="AQD32" s="50"/>
      <c r="AQE32" s="50"/>
      <c r="AQF32" s="50"/>
      <c r="AQG32" s="50"/>
      <c r="AQH32" s="50"/>
      <c r="AQI32" s="50"/>
      <c r="AQJ32" s="50"/>
      <c r="AQK32" s="50"/>
      <c r="AQL32" s="50"/>
      <c r="AQM32" s="50"/>
      <c r="AQN32" s="50"/>
      <c r="AQO32" s="50"/>
      <c r="AQP32" s="50"/>
      <c r="AQQ32" s="50"/>
      <c r="AQR32" s="50"/>
      <c r="AQS32" s="50"/>
      <c r="AQT32" s="50"/>
      <c r="AQU32" s="50"/>
      <c r="AQV32" s="50"/>
      <c r="AQW32" s="50"/>
      <c r="AQX32" s="50"/>
      <c r="AQY32" s="50"/>
      <c r="AQZ32" s="50"/>
      <c r="ARA32" s="50"/>
      <c r="ARB32" s="50"/>
      <c r="ARC32" s="50"/>
      <c r="ARD32" s="50"/>
      <c r="ARE32" s="50"/>
      <c r="ARF32" s="50"/>
      <c r="ARG32" s="50"/>
      <c r="ARH32" s="50"/>
      <c r="ARI32" s="50"/>
      <c r="ARJ32" s="50"/>
      <c r="ARK32" s="50"/>
      <c r="ARL32" s="50"/>
      <c r="ARM32" s="50"/>
      <c r="ARN32" s="50"/>
      <c r="ARO32" s="50"/>
      <c r="ARP32" s="50"/>
      <c r="ARQ32" s="50"/>
      <c r="ARR32" s="50"/>
      <c r="ARS32" s="50"/>
      <c r="ART32" s="50"/>
      <c r="ARU32" s="50"/>
      <c r="ARV32" s="50"/>
      <c r="ARW32" s="50"/>
      <c r="ARX32" s="50"/>
      <c r="ARY32" s="50"/>
      <c r="ARZ32" s="50"/>
      <c r="ASA32" s="50"/>
      <c r="ASB32" s="50"/>
      <c r="ASC32" s="50"/>
      <c r="ASD32" s="50"/>
      <c r="ASE32" s="50"/>
      <c r="ASF32" s="50"/>
      <c r="ASG32" s="50"/>
      <c r="ASH32" s="50"/>
      <c r="ASI32" s="50"/>
      <c r="ASJ32" s="50"/>
      <c r="ASK32" s="50"/>
      <c r="ASL32" s="50"/>
      <c r="ASM32" s="50"/>
      <c r="ASN32" s="50"/>
      <c r="ASO32" s="50"/>
      <c r="ASP32" s="50"/>
      <c r="ASQ32" s="50"/>
      <c r="ASR32" s="50"/>
      <c r="ASS32" s="50"/>
      <c r="AST32" s="50"/>
      <c r="ASU32" s="50"/>
      <c r="ASV32" s="50"/>
      <c r="ASW32" s="50"/>
      <c r="ASX32" s="50"/>
      <c r="ASY32" s="50"/>
      <c r="ASZ32" s="50"/>
      <c r="ATA32" s="50"/>
      <c r="ATB32" s="50"/>
      <c r="ATC32" s="50"/>
      <c r="ATD32" s="50"/>
      <c r="ATE32" s="50"/>
      <c r="ATF32" s="50"/>
      <c r="ATG32" s="50"/>
      <c r="ATH32" s="50"/>
      <c r="ATI32" s="50"/>
      <c r="ATJ32" s="50"/>
      <c r="ATK32" s="50"/>
      <c r="ATL32" s="50"/>
      <c r="ATM32" s="50"/>
      <c r="ATN32" s="50"/>
      <c r="ATO32" s="50"/>
      <c r="ATP32" s="50"/>
      <c r="ATQ32" s="50"/>
      <c r="ATR32" s="50"/>
      <c r="ATS32" s="50"/>
      <c r="ATT32" s="50"/>
      <c r="ATU32" s="50"/>
      <c r="ATV32" s="50"/>
      <c r="ATW32" s="50"/>
      <c r="ATX32" s="50"/>
      <c r="ATY32" s="50"/>
      <c r="ATZ32" s="50"/>
      <c r="AUA32" s="50"/>
      <c r="AUB32" s="50"/>
      <c r="AUC32" s="50"/>
      <c r="AUD32" s="50"/>
      <c r="AUE32" s="50"/>
      <c r="AUF32" s="50"/>
      <c r="AUG32" s="50"/>
      <c r="AUH32" s="50"/>
      <c r="AUI32" s="50"/>
      <c r="AUJ32" s="50"/>
      <c r="AUK32" s="50"/>
    </row>
    <row r="33" spans="1:1233" x14ac:dyDescent="0.25">
      <c r="A33" s="41" t="s">
        <v>129</v>
      </c>
      <c r="C33" s="41" t="s">
        <v>130</v>
      </c>
      <c r="D33" s="87" t="s">
        <v>81</v>
      </c>
      <c r="E33" s="86">
        <v>45104</v>
      </c>
      <c r="F33" s="44">
        <v>6.7269920000000001</v>
      </c>
      <c r="G33" s="44">
        <v>6.755541</v>
      </c>
      <c r="H33" s="44">
        <v>6.6966210000000004</v>
      </c>
      <c r="I33" s="44">
        <v>6.7319459999999998</v>
      </c>
      <c r="J33" s="44">
        <v>6.794861</v>
      </c>
      <c r="K33" s="44">
        <v>6.8457819999999998</v>
      </c>
      <c r="L33" s="44">
        <v>6.7957280000000004</v>
      </c>
      <c r="M33" s="44">
        <v>6.758273</v>
      </c>
      <c r="N33" s="44">
        <v>6.8704289999999997</v>
      </c>
      <c r="O33" s="44">
        <v>6.9847279999999996</v>
      </c>
      <c r="P33" s="44">
        <v>6.8971289999999996</v>
      </c>
      <c r="Q33" s="44">
        <v>6.8710519999999997</v>
      </c>
      <c r="R33" s="44">
        <v>6.9174470000000001</v>
      </c>
      <c r="S33" s="44">
        <v>6.8843240000000003</v>
      </c>
      <c r="T33" s="44">
        <v>6.8301920000000003</v>
      </c>
      <c r="U33" s="44">
        <v>6.8677320000000002</v>
      </c>
      <c r="V33" s="44">
        <v>7.1688850000000004</v>
      </c>
      <c r="W33" s="44">
        <v>7.0072169999999998</v>
      </c>
      <c r="X33" s="44">
        <v>6.9782640000000002</v>
      </c>
      <c r="Y33" s="44">
        <v>6.9950130000000001</v>
      </c>
      <c r="Z33" s="44">
        <v>7.0302990000000003</v>
      </c>
      <c r="AA33" s="44">
        <v>6.8948520000000002</v>
      </c>
      <c r="AB33" s="44">
        <v>7.0132539999999999</v>
      </c>
      <c r="AC33" s="44">
        <v>7.0538150000000002</v>
      </c>
      <c r="AD33" s="44">
        <v>6.8492740000000003</v>
      </c>
      <c r="AE33" s="44">
        <v>6.8463320000000003</v>
      </c>
      <c r="AF33" s="44">
        <v>7.004759</v>
      </c>
      <c r="AG33" s="44">
        <v>7.0945559999999999</v>
      </c>
      <c r="AH33" s="44">
        <v>7.0320819999999999</v>
      </c>
      <c r="AI33" s="44">
        <v>6.9592169999999998</v>
      </c>
      <c r="AJ33" s="44">
        <v>7.0227719999999998</v>
      </c>
      <c r="AK33" s="44">
        <v>7.0039059999999997</v>
      </c>
      <c r="AL33" s="44">
        <v>6.8510739999999997</v>
      </c>
      <c r="AM33" s="44">
        <v>6.93485</v>
      </c>
      <c r="AN33" s="44">
        <v>6.8336550000000003</v>
      </c>
      <c r="AO33" s="44">
        <v>7.0694739999999996</v>
      </c>
      <c r="AP33" s="44">
        <v>7.0859249999999996</v>
      </c>
      <c r="AQ33" s="44">
        <v>6.9773250000000004</v>
      </c>
      <c r="AR33" s="44">
        <v>6.0295240000000003</v>
      </c>
      <c r="AS33" s="44">
        <v>5.0418130000000003</v>
      </c>
      <c r="AT33" s="44">
        <v>6.2014950000000004</v>
      </c>
      <c r="AU33" s="44">
        <v>7.0025279999999999</v>
      </c>
      <c r="AV33" s="44">
        <v>7.1224540000000003</v>
      </c>
      <c r="AW33" s="44">
        <v>6.763261</v>
      </c>
      <c r="AX33" s="44">
        <v>7.4463749999999997</v>
      </c>
      <c r="AY33" s="44">
        <v>7.3932950000000002</v>
      </c>
      <c r="AZ33" s="44">
        <v>7.476623</v>
      </c>
      <c r="BA33" s="44">
        <v>7.4334100000000003</v>
      </c>
      <c r="BB33" s="44">
        <v>7.5232830000000002</v>
      </c>
      <c r="BC33" s="44">
        <v>7.5998279999999996</v>
      </c>
      <c r="BD33" s="44">
        <v>7.5136589999999996</v>
      </c>
      <c r="BE33" s="44">
        <v>7.6261089999999996</v>
      </c>
      <c r="BF33" s="44">
        <v>7.4964839999999997</v>
      </c>
      <c r="BG33" s="44">
        <v>7.5774309999999998</v>
      </c>
      <c r="BH33" s="44">
        <v>7.4841879999999996</v>
      </c>
      <c r="BI33" s="44">
        <v>7.5356519999999998</v>
      </c>
      <c r="BJ33" s="44">
        <v>7.6035959999999996</v>
      </c>
      <c r="BK33" s="44">
        <v>7.8296289999999997</v>
      </c>
      <c r="BL33" s="44">
        <v>7.9636969999999998</v>
      </c>
      <c r="BM33" s="44">
        <v>7.7800950000000002</v>
      </c>
      <c r="BN33" s="44">
        <v>7.6795809999999998</v>
      </c>
      <c r="BO33" s="44">
        <v>7.7945310000000001</v>
      </c>
      <c r="BP33" s="44">
        <v>7.9695919999999996</v>
      </c>
      <c r="BQ33" s="44">
        <v>7.9890559999999997</v>
      </c>
      <c r="BR33" s="44">
        <v>8.3055699999999995</v>
      </c>
      <c r="BS33" s="44">
        <v>8.1210509999999996</v>
      </c>
      <c r="BT33" s="44">
        <v>8.302778</v>
      </c>
      <c r="BU33" s="44">
        <v>8.3123199999999997</v>
      </c>
      <c r="BV33" s="44">
        <v>8.2053530000000006</v>
      </c>
      <c r="BW33" s="44">
        <v>8.3355709999999998</v>
      </c>
      <c r="BX33" s="44">
        <v>8.3607089999999999</v>
      </c>
      <c r="BY33" s="44">
        <v>8.4312939999999994</v>
      </c>
      <c r="BZ33" s="44">
        <v>8.6639130000000009</v>
      </c>
      <c r="CA33" s="44">
        <v>8.4640819999999994</v>
      </c>
      <c r="CB33" s="44">
        <v>8.3738589999999995</v>
      </c>
      <c r="CC33" s="44">
        <v>8.4455089999999995</v>
      </c>
      <c r="CD33" s="44" t="e">
        <v>#N/A</v>
      </c>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c r="IW33" s="44"/>
      <c r="IX33" s="44"/>
      <c r="IY33" s="44"/>
      <c r="IZ33" s="44"/>
      <c r="JA33" s="44"/>
      <c r="JB33" s="44"/>
      <c r="JC33" s="44"/>
      <c r="JD33" s="44"/>
      <c r="JE33" s="44"/>
      <c r="JF33" s="44"/>
      <c r="JG33" s="44"/>
      <c r="JH33" s="44"/>
      <c r="JI33" s="44"/>
      <c r="JJ33" s="44"/>
      <c r="JK33" s="44"/>
      <c r="JL33" s="44"/>
      <c r="JM33" s="44"/>
      <c r="JN33" s="44"/>
      <c r="JO33" s="44"/>
      <c r="JP33" s="44"/>
      <c r="JQ33" s="44"/>
      <c r="JR33" s="44"/>
      <c r="JS33" s="44"/>
      <c r="JT33" s="44"/>
      <c r="JU33" s="44"/>
      <c r="JV33" s="44"/>
      <c r="JW33" s="44"/>
      <c r="JX33" s="44"/>
      <c r="JY33" s="44"/>
      <c r="JZ33" s="44"/>
      <c r="KA33" s="44"/>
      <c r="KB33" s="44"/>
      <c r="KC33" s="44"/>
      <c r="KD33" s="44"/>
      <c r="KE33" s="44"/>
      <c r="KF33" s="44"/>
      <c r="KG33" s="44"/>
      <c r="KH33" s="44"/>
      <c r="KI33" s="44"/>
      <c r="KJ33" s="44"/>
      <c r="KK33" s="44"/>
      <c r="KL33" s="44"/>
      <c r="KM33" s="44"/>
      <c r="KN33" s="44"/>
      <c r="KO33" s="44"/>
      <c r="KP33" s="44"/>
      <c r="KQ33" s="44"/>
      <c r="KR33" s="44"/>
      <c r="KS33" s="44"/>
      <c r="KT33" s="44"/>
      <c r="KU33" s="44"/>
      <c r="KV33" s="44"/>
      <c r="KW33" s="44"/>
      <c r="KX33" s="44"/>
      <c r="KY33" s="44"/>
      <c r="KZ33" s="44"/>
      <c r="LA33" s="44"/>
      <c r="LB33" s="44"/>
      <c r="LC33" s="44"/>
      <c r="LD33" s="44"/>
      <c r="LE33" s="44"/>
      <c r="LF33" s="44"/>
      <c r="LG33" s="44"/>
      <c r="LH33" s="44"/>
      <c r="LI33" s="44"/>
      <c r="LJ33" s="44"/>
      <c r="LK33" s="44"/>
      <c r="LL33" s="44"/>
      <c r="LM33" s="44"/>
      <c r="LN33" s="44"/>
      <c r="LO33" s="44"/>
      <c r="LP33" s="44"/>
      <c r="LQ33" s="44"/>
      <c r="LR33" s="44"/>
      <c r="LS33" s="44"/>
      <c r="LT33" s="44"/>
      <c r="LU33" s="44"/>
      <c r="LV33" s="44"/>
      <c r="LW33" s="44"/>
      <c r="LX33" s="44"/>
      <c r="LY33" s="44"/>
      <c r="LZ33" s="44"/>
      <c r="MA33" s="44"/>
      <c r="MB33" s="44"/>
      <c r="MC33" s="44"/>
      <c r="MD33" s="44"/>
      <c r="ME33" s="44"/>
      <c r="MF33" s="44"/>
      <c r="MG33" s="44"/>
      <c r="MH33" s="44"/>
      <c r="MI33" s="44"/>
      <c r="MJ33" s="44"/>
      <c r="MK33" s="44"/>
      <c r="ML33" s="44"/>
      <c r="MM33" s="44"/>
      <c r="MN33" s="44"/>
      <c r="MO33" s="44"/>
      <c r="MP33" s="44"/>
      <c r="MQ33" s="44"/>
      <c r="MR33" s="44"/>
      <c r="MS33" s="44"/>
      <c r="MT33" s="44"/>
      <c r="MU33" s="44"/>
      <c r="MV33" s="44"/>
      <c r="MW33" s="44"/>
      <c r="MX33" s="44"/>
      <c r="MY33" s="44"/>
      <c r="MZ33" s="44"/>
      <c r="NA33" s="44"/>
      <c r="NB33" s="44"/>
      <c r="NC33" s="44"/>
      <c r="ND33" s="44"/>
      <c r="NE33" s="44"/>
      <c r="NF33" s="44"/>
      <c r="NG33" s="44"/>
      <c r="NH33" s="44"/>
      <c r="NI33" s="44"/>
      <c r="NJ33" s="44"/>
      <c r="NK33" s="44"/>
      <c r="NL33" s="44"/>
      <c r="NM33" s="44"/>
      <c r="NN33" s="44"/>
      <c r="NO33" s="44"/>
      <c r="NP33" s="44"/>
      <c r="NQ33" s="44"/>
      <c r="NR33" s="44"/>
      <c r="NS33" s="44"/>
      <c r="NT33" s="44"/>
      <c r="NU33" s="44"/>
      <c r="NV33" s="44"/>
      <c r="NW33" s="44"/>
      <c r="NX33" s="44"/>
      <c r="NY33" s="44"/>
      <c r="NZ33" s="44"/>
      <c r="OA33" s="44"/>
      <c r="OB33" s="44"/>
      <c r="OC33" s="44"/>
      <c r="OD33" s="44"/>
      <c r="OE33" s="44"/>
      <c r="OF33" s="44"/>
      <c r="OG33" s="44"/>
      <c r="OH33" s="44"/>
      <c r="OI33" s="44"/>
      <c r="OJ33" s="44"/>
      <c r="OK33" s="44"/>
      <c r="OL33" s="44"/>
      <c r="OM33" s="44"/>
      <c r="ON33" s="44"/>
      <c r="OO33" s="44"/>
      <c r="OP33" s="44"/>
      <c r="OQ33" s="44"/>
      <c r="OR33" s="44"/>
      <c r="OS33" s="44"/>
      <c r="OT33" s="44"/>
      <c r="OU33" s="44"/>
      <c r="OV33" s="44"/>
      <c r="OW33" s="44"/>
      <c r="OX33" s="44"/>
      <c r="OY33" s="44"/>
      <c r="OZ33" s="44"/>
      <c r="PA33" s="44"/>
      <c r="PB33" s="44"/>
      <c r="PC33" s="44"/>
      <c r="PD33" s="44"/>
      <c r="PE33" s="44"/>
      <c r="PF33" s="44"/>
      <c r="PG33" s="44"/>
      <c r="PH33" s="44"/>
      <c r="PI33" s="44"/>
      <c r="PJ33" s="44"/>
      <c r="PK33" s="44"/>
      <c r="PL33" s="44"/>
      <c r="PM33" s="44"/>
      <c r="PN33" s="44"/>
      <c r="PO33" s="44"/>
      <c r="PP33" s="44"/>
      <c r="PQ33" s="44"/>
      <c r="PR33" s="44"/>
      <c r="PS33" s="44"/>
      <c r="PT33" s="44"/>
      <c r="PU33" s="44"/>
      <c r="PV33" s="44"/>
      <c r="PW33" s="44"/>
      <c r="PX33" s="44"/>
      <c r="PY33" s="44"/>
      <c r="PZ33" s="44"/>
      <c r="QA33" s="44"/>
      <c r="QB33" s="44"/>
      <c r="QC33" s="44"/>
      <c r="QD33" s="44"/>
      <c r="QE33" s="44"/>
      <c r="QF33" s="44"/>
      <c r="QG33" s="44"/>
      <c r="QH33" s="44"/>
      <c r="QI33" s="44"/>
      <c r="QJ33" s="44"/>
      <c r="QK33" s="44"/>
      <c r="QL33" s="44"/>
      <c r="QM33" s="44"/>
      <c r="QN33" s="44"/>
      <c r="QO33" s="44"/>
      <c r="QP33" s="44"/>
      <c r="QQ33" s="44"/>
      <c r="QR33" s="44"/>
      <c r="QS33" s="44"/>
      <c r="QT33" s="44"/>
      <c r="QU33" s="44"/>
      <c r="QV33" s="44"/>
      <c r="QW33" s="44"/>
      <c r="QX33" s="44"/>
      <c r="QY33" s="44"/>
      <c r="QZ33" s="44"/>
      <c r="RA33" s="44"/>
      <c r="RB33" s="44"/>
      <c r="RC33" s="44"/>
      <c r="RD33" s="44"/>
      <c r="RE33" s="44"/>
      <c r="RF33" s="44"/>
      <c r="RG33" s="44"/>
      <c r="RH33" s="44"/>
      <c r="RI33" s="44"/>
      <c r="RJ33" s="44"/>
      <c r="RK33" s="44"/>
      <c r="RL33" s="44"/>
      <c r="RM33" s="44"/>
      <c r="RN33" s="44"/>
      <c r="RO33" s="44"/>
      <c r="RP33" s="44"/>
      <c r="RQ33" s="44"/>
      <c r="RR33" s="44"/>
      <c r="RS33" s="44"/>
      <c r="RT33" s="44"/>
      <c r="RU33" s="44"/>
      <c r="RV33" s="44"/>
      <c r="RW33" s="44"/>
      <c r="RX33" s="44"/>
      <c r="RY33" s="44"/>
      <c r="RZ33" s="44"/>
      <c r="SA33" s="44"/>
      <c r="SB33" s="44"/>
      <c r="SC33" s="44"/>
      <c r="SD33" s="44"/>
      <c r="SE33" s="44"/>
      <c r="SF33" s="44"/>
      <c r="SG33" s="44"/>
      <c r="SH33" s="44"/>
      <c r="SI33" s="44"/>
      <c r="SJ33" s="44"/>
      <c r="SK33" s="44"/>
      <c r="SL33" s="44"/>
      <c r="SM33" s="44"/>
      <c r="SN33" s="44"/>
      <c r="SO33" s="44"/>
      <c r="SP33" s="44"/>
      <c r="SQ33" s="44"/>
      <c r="SR33" s="44"/>
      <c r="SS33" s="44"/>
      <c r="ST33" s="44"/>
      <c r="SU33" s="44"/>
      <c r="SV33" s="44"/>
      <c r="SW33" s="44"/>
      <c r="SX33" s="44"/>
      <c r="SY33" s="44"/>
      <c r="SZ33" s="44"/>
      <c r="TA33" s="44"/>
      <c r="TB33" s="44"/>
      <c r="TC33" s="44"/>
      <c r="TD33" s="44"/>
      <c r="TE33" s="44"/>
      <c r="TF33" s="44"/>
      <c r="TG33" s="44"/>
      <c r="TH33" s="44"/>
      <c r="TI33" s="44"/>
      <c r="TJ33" s="44"/>
      <c r="TK33" s="44"/>
      <c r="TL33" s="44"/>
      <c r="TM33" s="44"/>
      <c r="TN33" s="44"/>
      <c r="TO33" s="44"/>
      <c r="TP33" s="44"/>
      <c r="TQ33" s="44"/>
      <c r="TR33" s="44"/>
      <c r="TS33" s="44"/>
      <c r="TT33" s="44"/>
      <c r="TU33" s="44"/>
      <c r="TV33" s="44"/>
      <c r="TW33" s="44"/>
      <c r="TX33" s="44"/>
      <c r="TY33" s="44"/>
      <c r="TZ33" s="44"/>
      <c r="UA33" s="44"/>
      <c r="UB33" s="44"/>
      <c r="UC33" s="44"/>
      <c r="UD33" s="44"/>
      <c r="UE33" s="44"/>
      <c r="UF33" s="44"/>
      <c r="UG33" s="44"/>
      <c r="UH33" s="44"/>
      <c r="UI33" s="44"/>
      <c r="UJ33" s="44"/>
      <c r="UK33" s="44"/>
      <c r="UL33" s="44"/>
      <c r="UM33" s="44"/>
      <c r="UN33" s="44"/>
      <c r="UO33" s="44"/>
      <c r="UP33" s="44"/>
      <c r="UQ33" s="44"/>
      <c r="UR33" s="44"/>
      <c r="US33" s="44"/>
      <c r="UT33" s="44"/>
      <c r="UU33" s="44"/>
      <c r="UV33" s="44"/>
      <c r="UW33" s="44"/>
      <c r="UX33" s="44"/>
      <c r="UY33" s="44"/>
      <c r="UZ33" s="44"/>
      <c r="VA33" s="44"/>
      <c r="VB33" s="44"/>
      <c r="VC33" s="44"/>
      <c r="VD33" s="44"/>
      <c r="VE33" s="44"/>
      <c r="VF33" s="44"/>
      <c r="VG33" s="44"/>
      <c r="VH33" s="44"/>
      <c r="VI33" s="44"/>
      <c r="VJ33" s="44"/>
      <c r="VK33" s="44"/>
      <c r="VL33" s="44"/>
      <c r="VM33" s="44"/>
      <c r="VN33" s="44"/>
      <c r="VO33" s="44"/>
      <c r="VP33" s="44"/>
      <c r="VQ33" s="44"/>
      <c r="VR33" s="44"/>
      <c r="VS33" s="44"/>
      <c r="VT33" s="44"/>
      <c r="VU33" s="44"/>
      <c r="VV33" s="44"/>
      <c r="VW33" s="44"/>
      <c r="VX33" s="44"/>
      <c r="VY33" s="44"/>
      <c r="VZ33" s="44"/>
      <c r="WA33" s="44"/>
      <c r="WB33" s="44"/>
      <c r="WC33" s="44"/>
      <c r="WD33" s="44"/>
      <c r="WE33" s="44"/>
      <c r="WF33" s="44"/>
      <c r="WG33" s="44"/>
      <c r="WH33" s="44"/>
      <c r="WI33" s="44"/>
      <c r="WJ33" s="44"/>
      <c r="WK33" s="44"/>
      <c r="WL33" s="44"/>
      <c r="WM33" s="44"/>
      <c r="WN33" s="44"/>
      <c r="WO33" s="44"/>
      <c r="WP33" s="44"/>
      <c r="WQ33" s="44"/>
      <c r="WR33" s="44"/>
      <c r="WS33" s="44"/>
      <c r="WT33" s="44"/>
      <c r="WU33" s="44"/>
      <c r="WV33" s="44"/>
      <c r="WW33" s="44"/>
      <c r="WX33" s="44"/>
      <c r="WY33" s="44"/>
      <c r="WZ33" s="44"/>
      <c r="XA33" s="44"/>
      <c r="XB33" s="44"/>
      <c r="XC33" s="44"/>
      <c r="XD33" s="44"/>
      <c r="XE33" s="44"/>
      <c r="XF33" s="44"/>
      <c r="XG33" s="44"/>
      <c r="XH33" s="44"/>
      <c r="XI33" s="44"/>
      <c r="XJ33" s="44"/>
      <c r="XK33" s="44"/>
      <c r="XL33" s="44"/>
      <c r="XM33" s="44"/>
      <c r="XN33" s="44"/>
      <c r="XO33" s="44"/>
      <c r="XP33" s="44"/>
      <c r="XQ33" s="44"/>
      <c r="XR33" s="44"/>
      <c r="XS33" s="44"/>
      <c r="XT33" s="44"/>
      <c r="XU33" s="44"/>
      <c r="XV33" s="44"/>
      <c r="XW33" s="44"/>
      <c r="XX33" s="44"/>
      <c r="XY33" s="44"/>
      <c r="XZ33" s="44"/>
      <c r="YA33" s="44"/>
      <c r="YB33" s="44"/>
      <c r="YC33" s="44"/>
      <c r="YD33" s="44"/>
      <c r="YE33" s="44"/>
      <c r="YF33" s="44"/>
      <c r="YG33" s="44"/>
      <c r="YH33" s="44"/>
      <c r="YI33" s="44"/>
      <c r="YJ33" s="44"/>
      <c r="YK33" s="44"/>
      <c r="YL33" s="44"/>
      <c r="YM33" s="44"/>
      <c r="YN33" s="44"/>
      <c r="YO33" s="44"/>
      <c r="YP33" s="44"/>
      <c r="YQ33" s="44"/>
      <c r="YR33" s="44"/>
      <c r="YS33" s="44"/>
      <c r="YT33" s="44"/>
      <c r="YU33" s="44"/>
      <c r="YV33" s="44"/>
      <c r="YW33" s="44"/>
      <c r="YX33" s="44"/>
      <c r="YY33" s="44"/>
      <c r="YZ33" s="44"/>
      <c r="ZA33" s="44"/>
      <c r="ZB33" s="44"/>
      <c r="ZC33" s="44"/>
      <c r="ZD33" s="44"/>
      <c r="ZE33" s="44"/>
      <c r="ZF33" s="44"/>
      <c r="ZG33" s="44"/>
      <c r="ZH33" s="44"/>
      <c r="ZI33" s="44"/>
      <c r="ZJ33" s="44"/>
      <c r="ZK33" s="44"/>
      <c r="ZL33" s="44"/>
      <c r="ZM33" s="44"/>
      <c r="ZN33" s="44"/>
      <c r="ZO33" s="44"/>
      <c r="ZP33" s="44"/>
      <c r="ZQ33" s="44"/>
      <c r="ZR33" s="44"/>
      <c r="ZS33" s="44"/>
      <c r="ZT33" s="44"/>
      <c r="ZU33" s="44"/>
      <c r="ZV33" s="44"/>
      <c r="ZW33" s="44"/>
      <c r="ZX33" s="44"/>
      <c r="ZY33" s="44"/>
      <c r="ZZ33" s="44"/>
      <c r="AAA33" s="44"/>
      <c r="AAB33" s="44"/>
      <c r="AAC33" s="44"/>
      <c r="AAD33" s="44"/>
      <c r="AAE33" s="44"/>
      <c r="AAF33" s="44"/>
      <c r="AAG33" s="44"/>
      <c r="AAH33" s="44"/>
      <c r="AAI33" s="44"/>
      <c r="AAJ33" s="44"/>
      <c r="AAK33" s="44"/>
      <c r="AAL33" s="44"/>
      <c r="AAM33" s="44"/>
      <c r="AAN33" s="44"/>
      <c r="AAO33" s="44"/>
      <c r="AAP33" s="44"/>
      <c r="AAQ33" s="44"/>
      <c r="AAR33" s="44"/>
      <c r="AAS33" s="44"/>
      <c r="AAT33" s="44"/>
      <c r="AAU33" s="44"/>
      <c r="AAV33" s="44"/>
      <c r="AAW33" s="44"/>
      <c r="AAX33" s="44"/>
      <c r="AAY33" s="44"/>
      <c r="AAZ33" s="44"/>
      <c r="ABA33" s="44"/>
      <c r="ABB33" s="44"/>
      <c r="ABC33" s="44"/>
      <c r="ABD33" s="44"/>
      <c r="ABE33" s="44"/>
      <c r="ABF33" s="44"/>
      <c r="ABG33" s="44"/>
      <c r="ABH33" s="44"/>
      <c r="ABI33" s="44"/>
      <c r="ABJ33" s="44"/>
      <c r="ABK33" s="44"/>
      <c r="ABL33" s="44"/>
      <c r="ABM33" s="44"/>
      <c r="ABN33" s="44"/>
      <c r="ABO33" s="44"/>
      <c r="ABP33" s="44"/>
      <c r="ABQ33" s="44"/>
      <c r="ABR33" s="44"/>
      <c r="ABS33" s="44"/>
      <c r="ABT33" s="44"/>
      <c r="ABU33" s="44"/>
      <c r="ABV33" s="44"/>
      <c r="ABW33" s="44"/>
      <c r="ABX33" s="44"/>
      <c r="ABY33" s="44"/>
      <c r="ABZ33" s="44"/>
      <c r="ACA33" s="44"/>
      <c r="ACB33" s="44"/>
      <c r="ACC33" s="44"/>
      <c r="ACD33" s="44"/>
      <c r="ACE33" s="44"/>
      <c r="ACF33" s="44"/>
      <c r="ACG33" s="44"/>
      <c r="ACH33" s="44"/>
      <c r="ACI33" s="44"/>
      <c r="ACJ33" s="44"/>
      <c r="ACK33" s="44"/>
      <c r="ACL33" s="44"/>
      <c r="ACM33" s="44"/>
      <c r="ACN33" s="44"/>
      <c r="ACO33" s="44"/>
      <c r="ACP33" s="44"/>
      <c r="ACQ33" s="44"/>
      <c r="ACR33" s="44"/>
      <c r="ACS33" s="44"/>
      <c r="ACT33" s="44"/>
      <c r="ACU33" s="44"/>
      <c r="ACV33" s="44"/>
      <c r="ACW33" s="44"/>
      <c r="ACX33" s="44"/>
      <c r="ACY33" s="44"/>
      <c r="ACZ33" s="44"/>
      <c r="ADA33" s="44"/>
      <c r="ADB33" s="44"/>
      <c r="ADC33" s="44"/>
      <c r="ADD33" s="44"/>
      <c r="ADE33" s="44"/>
      <c r="ADF33" s="44"/>
      <c r="ADG33" s="44"/>
      <c r="ADH33" s="44"/>
      <c r="ADI33" s="44"/>
      <c r="ADJ33" s="44"/>
      <c r="ADK33" s="44"/>
      <c r="ADL33" s="44"/>
      <c r="ADM33" s="44"/>
      <c r="ADN33" s="44"/>
      <c r="ADO33" s="44"/>
      <c r="ADP33" s="44"/>
      <c r="ADQ33" s="44"/>
      <c r="ADR33" s="44"/>
      <c r="ADS33" s="44"/>
      <c r="ADT33" s="44"/>
      <c r="ADU33" s="44"/>
      <c r="ADV33" s="44"/>
      <c r="ADW33" s="44"/>
      <c r="ADX33" s="44"/>
      <c r="ADY33" s="44"/>
      <c r="ADZ33" s="44"/>
      <c r="AEA33" s="44"/>
      <c r="AEB33" s="44"/>
      <c r="AEC33" s="44"/>
      <c r="AED33" s="44"/>
      <c r="AEE33" s="44"/>
      <c r="AEF33" s="44"/>
      <c r="AEG33" s="44"/>
      <c r="AEH33" s="44"/>
      <c r="AEI33" s="44"/>
      <c r="AEJ33" s="44"/>
      <c r="AEK33" s="44"/>
      <c r="AEL33" s="44"/>
      <c r="AEM33" s="44"/>
      <c r="AEN33" s="44"/>
      <c r="AEO33" s="44"/>
      <c r="AEP33" s="44"/>
      <c r="AEQ33" s="44"/>
      <c r="AER33" s="44"/>
      <c r="AES33" s="44"/>
      <c r="AET33" s="44"/>
      <c r="AEU33" s="44"/>
      <c r="AEV33" s="44"/>
      <c r="AEW33" s="44"/>
      <c r="AEX33" s="44"/>
      <c r="AEY33" s="44"/>
      <c r="AEZ33" s="44"/>
      <c r="AFA33" s="44"/>
      <c r="AFB33" s="44"/>
      <c r="AFC33" s="44"/>
      <c r="AFD33" s="44"/>
      <c r="AFE33" s="44"/>
      <c r="AFF33" s="44"/>
      <c r="AFG33" s="44"/>
      <c r="AFH33" s="44"/>
      <c r="AFI33" s="44"/>
      <c r="AFJ33" s="44"/>
      <c r="AFK33" s="44"/>
      <c r="AFL33" s="44"/>
      <c r="AFM33" s="44"/>
      <c r="AFN33" s="44"/>
      <c r="AFO33" s="44"/>
      <c r="AFP33" s="44"/>
      <c r="AFQ33" s="44"/>
      <c r="AFR33" s="44"/>
      <c r="AFS33" s="44"/>
      <c r="AFT33" s="44"/>
      <c r="AFU33" s="44"/>
      <c r="AFV33" s="44"/>
      <c r="AFW33" s="44"/>
      <c r="AFX33" s="44"/>
      <c r="AFY33" s="44"/>
      <c r="AFZ33" s="44"/>
      <c r="AGA33" s="44"/>
      <c r="AGB33" s="44"/>
      <c r="AGC33" s="44"/>
      <c r="AGD33" s="44"/>
      <c r="AGE33" s="44"/>
      <c r="AGF33" s="44"/>
      <c r="AGG33" s="44"/>
      <c r="AGH33" s="44"/>
      <c r="AGI33" s="44"/>
      <c r="AGJ33" s="44"/>
      <c r="AGK33" s="44"/>
      <c r="AGL33" s="44"/>
      <c r="AGM33" s="44"/>
      <c r="AGN33" s="44"/>
      <c r="AGO33" s="44"/>
      <c r="AGP33" s="44"/>
      <c r="AGQ33" s="44"/>
      <c r="AGR33" s="44"/>
      <c r="AGS33" s="44"/>
      <c r="AGT33" s="44"/>
      <c r="AGU33" s="44"/>
      <c r="AGV33" s="44"/>
      <c r="AGW33" s="44"/>
      <c r="AGX33" s="44"/>
      <c r="AGY33" s="44"/>
      <c r="AGZ33" s="44"/>
      <c r="AHA33" s="44"/>
      <c r="AHB33" s="44"/>
      <c r="AHC33" s="44"/>
      <c r="AHD33" s="44"/>
      <c r="AHE33" s="44"/>
      <c r="AHF33" s="44"/>
      <c r="AHG33" s="44"/>
      <c r="AHH33" s="44"/>
      <c r="AHI33" s="44"/>
      <c r="AHJ33" s="44"/>
      <c r="AHK33" s="44"/>
      <c r="AHL33" s="44"/>
      <c r="AHM33" s="44"/>
      <c r="AHN33" s="44"/>
      <c r="AHO33" s="44"/>
      <c r="AHP33" s="44"/>
      <c r="AHQ33" s="44"/>
      <c r="AHR33" s="44"/>
      <c r="AHS33" s="44"/>
      <c r="AHT33" s="44"/>
      <c r="AHU33" s="44"/>
      <c r="AHV33" s="44"/>
      <c r="AHW33" s="44"/>
      <c r="AHX33" s="44"/>
      <c r="AHY33" s="44"/>
      <c r="AHZ33" s="44"/>
      <c r="AIA33" s="44"/>
      <c r="AIB33" s="44"/>
      <c r="AIC33" s="44"/>
      <c r="AID33" s="44"/>
      <c r="AIE33" s="44"/>
      <c r="AIF33" s="44"/>
      <c r="AIG33" s="44"/>
      <c r="AIH33" s="44"/>
      <c r="AII33" s="44"/>
      <c r="AIJ33" s="44"/>
      <c r="AIK33" s="44"/>
      <c r="AIL33" s="44"/>
      <c r="AIM33" s="44"/>
      <c r="AIN33" s="44"/>
      <c r="AIO33" s="44"/>
      <c r="AIP33" s="44"/>
      <c r="AIQ33" s="44"/>
      <c r="AIR33" s="44"/>
      <c r="AIS33" s="44"/>
      <c r="AIT33" s="44"/>
      <c r="AIU33" s="44"/>
      <c r="AIV33" s="44"/>
      <c r="AIW33" s="44"/>
      <c r="AIX33" s="44"/>
      <c r="AIY33" s="44"/>
      <c r="AIZ33" s="44"/>
      <c r="AJA33" s="44"/>
      <c r="AJB33" s="44"/>
      <c r="AJC33" s="44"/>
      <c r="AJD33" s="44"/>
      <c r="AJE33" s="44"/>
      <c r="AJF33" s="44"/>
      <c r="AJG33" s="44"/>
      <c r="AJH33" s="44"/>
      <c r="AJI33" s="44"/>
      <c r="AJJ33" s="44"/>
      <c r="AJK33" s="44"/>
      <c r="AJL33" s="44"/>
      <c r="AJM33" s="44"/>
      <c r="AJN33" s="44"/>
      <c r="AJO33" s="44"/>
      <c r="AJP33" s="44"/>
      <c r="AJQ33" s="44"/>
      <c r="AJR33" s="44"/>
      <c r="AJS33" s="44"/>
      <c r="AJT33" s="44"/>
      <c r="AJU33" s="44"/>
      <c r="AJV33" s="44"/>
      <c r="AJW33" s="44"/>
      <c r="AJX33" s="44"/>
      <c r="AJY33" s="44"/>
      <c r="AJZ33" s="44"/>
      <c r="AKA33" s="44"/>
      <c r="AKB33" s="44"/>
      <c r="AKC33" s="44"/>
      <c r="AKD33" s="44"/>
      <c r="AKE33" s="44"/>
      <c r="AKF33" s="44"/>
      <c r="AKG33" s="44"/>
      <c r="AKH33" s="44"/>
      <c r="AKI33" s="44"/>
      <c r="AKJ33" s="44"/>
      <c r="AKK33" s="44"/>
      <c r="AKL33" s="44"/>
      <c r="AKM33" s="44"/>
      <c r="AKN33" s="44"/>
      <c r="AKO33" s="44"/>
      <c r="AKP33" s="44"/>
      <c r="AKQ33" s="44"/>
      <c r="AKR33" s="44"/>
      <c r="AKS33" s="44"/>
      <c r="AKT33" s="44"/>
      <c r="AKU33" s="44"/>
      <c r="AKV33" s="44"/>
      <c r="AKW33" s="44"/>
      <c r="AKX33" s="44"/>
      <c r="AKY33" s="44"/>
      <c r="AKZ33" s="44"/>
      <c r="ALA33" s="44"/>
      <c r="ALB33" s="44"/>
      <c r="ALC33" s="44"/>
      <c r="ALD33" s="44"/>
      <c r="ALE33" s="44"/>
      <c r="ALF33" s="44"/>
      <c r="ALG33" s="44"/>
      <c r="ALH33" s="44"/>
      <c r="ALI33" s="44"/>
      <c r="ALJ33" s="44"/>
      <c r="ALK33" s="44"/>
      <c r="ALL33" s="44"/>
      <c r="ALM33" s="44"/>
      <c r="ALN33" s="44"/>
      <c r="ALO33" s="44"/>
      <c r="ALP33" s="44"/>
      <c r="ALQ33" s="44"/>
      <c r="ALR33" s="44"/>
      <c r="ALS33" s="44"/>
      <c r="ALT33" s="44"/>
      <c r="ALU33" s="44"/>
      <c r="ALV33" s="44"/>
      <c r="ALW33" s="44"/>
      <c r="ALX33" s="44"/>
      <c r="ALY33" s="44"/>
      <c r="ALZ33" s="44"/>
      <c r="AMA33" s="44"/>
      <c r="AMB33" s="44"/>
      <c r="AMC33" s="44"/>
      <c r="AMD33" s="44"/>
      <c r="AME33" s="44"/>
      <c r="AMF33" s="44"/>
      <c r="AMG33" s="44"/>
      <c r="AMH33" s="44"/>
      <c r="AMI33" s="44"/>
      <c r="AMJ33" s="44"/>
      <c r="AMK33" s="44"/>
      <c r="AML33" s="44"/>
      <c r="AMM33" s="44"/>
      <c r="AMN33" s="44"/>
      <c r="AMO33" s="44"/>
      <c r="AMP33" s="44"/>
      <c r="AMQ33" s="44"/>
      <c r="AMR33" s="44"/>
      <c r="AMS33" s="44"/>
      <c r="AMT33" s="44"/>
      <c r="AMU33" s="44"/>
      <c r="AMV33" s="44"/>
      <c r="AMW33" s="44"/>
      <c r="AMX33" s="44"/>
      <c r="AMY33" s="44"/>
      <c r="AMZ33" s="44"/>
      <c r="ANA33" s="44"/>
      <c r="ANB33" s="44"/>
      <c r="ANC33" s="44"/>
      <c r="AND33" s="44"/>
      <c r="ANE33" s="44"/>
      <c r="ANF33" s="44"/>
      <c r="ANG33" s="44"/>
      <c r="ANH33" s="44"/>
      <c r="ANI33" s="44"/>
      <c r="ANJ33" s="44"/>
      <c r="ANK33" s="44"/>
      <c r="ANL33" s="44"/>
      <c r="ANM33" s="44"/>
      <c r="ANN33" s="44"/>
      <c r="ANO33" s="44"/>
      <c r="ANP33" s="44"/>
      <c r="ANQ33" s="44"/>
      <c r="ANR33" s="44"/>
      <c r="ANS33" s="44"/>
      <c r="ANT33" s="44"/>
      <c r="ANU33" s="44"/>
      <c r="ANV33" s="44"/>
      <c r="ANW33" s="44"/>
      <c r="ANX33" s="44"/>
      <c r="ANY33" s="44"/>
      <c r="ANZ33" s="44"/>
      <c r="AOA33" s="44"/>
      <c r="AOB33" s="44"/>
      <c r="AOC33" s="44"/>
      <c r="AOD33" s="44"/>
      <c r="AOE33" s="44"/>
      <c r="AOF33" s="44"/>
      <c r="AOG33" s="44"/>
      <c r="AOH33" s="44"/>
      <c r="AOI33" s="44"/>
      <c r="AOJ33" s="44"/>
      <c r="AOK33" s="44"/>
      <c r="AOL33" s="44"/>
      <c r="AOM33" s="44"/>
      <c r="AON33" s="44"/>
      <c r="AOO33" s="44"/>
      <c r="AOP33" s="44"/>
      <c r="AOQ33" s="44"/>
      <c r="AOR33" s="44"/>
      <c r="AOS33" s="44"/>
      <c r="AOT33" s="44"/>
      <c r="AOU33" s="44"/>
      <c r="AOV33" s="44"/>
      <c r="AOW33" s="44"/>
      <c r="AOX33" s="44"/>
      <c r="AOY33" s="44"/>
      <c r="AOZ33" s="44"/>
      <c r="APA33" s="44"/>
      <c r="APB33" s="44"/>
      <c r="APC33" s="44"/>
      <c r="APD33" s="44"/>
      <c r="APE33" s="44"/>
      <c r="APF33" s="44"/>
      <c r="APG33" s="44"/>
      <c r="APH33" s="44"/>
      <c r="API33" s="44"/>
      <c r="APJ33" s="44"/>
      <c r="APK33" s="44"/>
      <c r="APL33" s="44"/>
      <c r="APM33" s="44"/>
      <c r="APN33" s="44"/>
      <c r="APO33" s="44"/>
      <c r="APP33" s="44"/>
      <c r="APQ33" s="44"/>
      <c r="APR33" s="44"/>
      <c r="APS33" s="44"/>
      <c r="APT33" s="44"/>
      <c r="APU33" s="44"/>
      <c r="APV33" s="44"/>
      <c r="APW33" s="44"/>
      <c r="APX33" s="44"/>
      <c r="APY33" s="44"/>
      <c r="APZ33" s="44"/>
      <c r="AQA33" s="44"/>
      <c r="AQB33" s="44"/>
      <c r="AQC33" s="44"/>
      <c r="AQD33" s="44"/>
      <c r="AQE33" s="44"/>
      <c r="AQF33" s="44"/>
      <c r="AQG33" s="44"/>
      <c r="AQH33" s="44"/>
      <c r="AQI33" s="44"/>
      <c r="AQJ33" s="44"/>
      <c r="AQK33" s="44"/>
      <c r="AQL33" s="44"/>
      <c r="AQM33" s="44"/>
      <c r="AQN33" s="44"/>
      <c r="AQO33" s="44"/>
      <c r="AQP33" s="44"/>
      <c r="AQQ33" s="44"/>
      <c r="AQR33" s="44"/>
      <c r="AQS33" s="44"/>
      <c r="AQT33" s="44"/>
      <c r="AQU33" s="44"/>
      <c r="AQV33" s="44"/>
      <c r="AQW33" s="44"/>
      <c r="AQX33" s="44"/>
      <c r="AQY33" s="44"/>
      <c r="AQZ33" s="44"/>
      <c r="ARA33" s="44"/>
      <c r="ARB33" s="44"/>
      <c r="ARC33" s="44"/>
      <c r="ARD33" s="44"/>
      <c r="ARE33" s="44"/>
      <c r="ARF33" s="44"/>
      <c r="ARG33" s="44"/>
      <c r="ARH33" s="44"/>
      <c r="ARI33" s="44"/>
      <c r="ARJ33" s="44"/>
      <c r="ARK33" s="44"/>
      <c r="ARL33" s="44"/>
      <c r="ARM33" s="44"/>
      <c r="ARN33" s="44"/>
      <c r="ARO33" s="44"/>
      <c r="ARP33" s="44"/>
      <c r="ARQ33" s="44"/>
      <c r="ARR33" s="44"/>
      <c r="ARS33" s="44"/>
      <c r="ART33" s="44"/>
      <c r="ARU33" s="44"/>
      <c r="ARV33" s="44"/>
      <c r="ARW33" s="44"/>
      <c r="ARX33" s="44"/>
      <c r="ARY33" s="44"/>
      <c r="ARZ33" s="44"/>
      <c r="ASA33" s="44"/>
      <c r="ASB33" s="44"/>
      <c r="ASC33" s="44"/>
      <c r="ASD33" s="44"/>
      <c r="ASE33" s="44"/>
      <c r="ASF33" s="44"/>
      <c r="ASG33" s="44"/>
      <c r="ASH33" s="44"/>
      <c r="ASI33" s="44"/>
      <c r="ASJ33" s="44"/>
      <c r="ASK33" s="44"/>
      <c r="ASL33" s="44"/>
      <c r="ASM33" s="44"/>
      <c r="ASN33" s="44"/>
      <c r="ASO33" s="44"/>
      <c r="ASP33" s="44"/>
      <c r="ASQ33" s="44"/>
      <c r="ASR33" s="44"/>
      <c r="ASS33" s="44"/>
      <c r="AST33" s="44"/>
      <c r="ASU33" s="44"/>
      <c r="ASV33" s="44"/>
      <c r="ASW33" s="44"/>
      <c r="ASX33" s="44"/>
      <c r="ASY33" s="44"/>
      <c r="ASZ33" s="44"/>
      <c r="ATA33" s="44"/>
      <c r="ATB33" s="44"/>
      <c r="ATC33" s="44"/>
      <c r="ATD33" s="44"/>
      <c r="ATE33" s="44"/>
      <c r="ATF33" s="44"/>
      <c r="ATG33" s="44"/>
      <c r="ATH33" s="44"/>
      <c r="ATI33" s="44"/>
      <c r="ATJ33" s="44"/>
      <c r="ATK33" s="44"/>
      <c r="ATL33" s="44"/>
      <c r="ATM33" s="44"/>
      <c r="ATN33" s="44"/>
      <c r="ATO33" s="44"/>
      <c r="ATP33" s="44"/>
      <c r="ATQ33" s="44"/>
      <c r="ATR33" s="44"/>
      <c r="ATS33" s="44"/>
      <c r="ATT33" s="44"/>
      <c r="ATU33" s="44"/>
      <c r="ATV33" s="44"/>
      <c r="ATW33" s="44"/>
      <c r="ATX33" s="44"/>
      <c r="ATY33" s="44"/>
      <c r="ATZ33" s="44"/>
      <c r="AUA33" s="44"/>
      <c r="AUB33" s="44"/>
      <c r="AUC33" s="44"/>
      <c r="AUD33" s="44"/>
      <c r="AUE33" s="44"/>
      <c r="AUF33" s="44"/>
      <c r="AUG33" s="44"/>
      <c r="AUH33" s="44"/>
      <c r="AUI33" s="44"/>
      <c r="AUJ33" s="44"/>
      <c r="AUK33" s="44"/>
    </row>
    <row r="34" spans="1:1233" x14ac:dyDescent="0.25">
      <c r="A34" s="41" t="s">
        <v>131</v>
      </c>
      <c r="C34" s="41" t="s">
        <v>132</v>
      </c>
      <c r="D34" s="87" t="s">
        <v>81</v>
      </c>
      <c r="E34" s="86">
        <v>45099</v>
      </c>
      <c r="F34" s="50">
        <v>2.6747500070504504</v>
      </c>
      <c r="G34" s="50">
        <v>2.6824422790222515</v>
      </c>
      <c r="H34" s="50">
        <v>2.6739385073595798</v>
      </c>
      <c r="I34" s="50">
        <v>2.732619088568812</v>
      </c>
      <c r="J34" s="50">
        <v>2.7546618513065968</v>
      </c>
      <c r="K34" s="50">
        <v>2.7605146304184909</v>
      </c>
      <c r="L34" s="50">
        <v>2.7250549277897371</v>
      </c>
      <c r="M34" s="50">
        <v>2.6780751884443537</v>
      </c>
      <c r="N34" s="50">
        <v>2.7310991879245403</v>
      </c>
      <c r="O34" s="50">
        <v>2.7345198208183898</v>
      </c>
      <c r="P34" s="50">
        <v>2.7014138276780777</v>
      </c>
      <c r="Q34" s="50">
        <v>2.6805930444384249</v>
      </c>
      <c r="R34" s="50">
        <v>2.7327703822922844</v>
      </c>
      <c r="S34" s="50">
        <v>2.7121186010586906</v>
      </c>
      <c r="T34" s="50">
        <v>2.6733772659514621</v>
      </c>
      <c r="U34" s="50">
        <v>2.6833175900450104</v>
      </c>
      <c r="V34" s="50">
        <v>2.8110059263707239</v>
      </c>
      <c r="W34" s="50">
        <v>2.7476021049644026</v>
      </c>
      <c r="X34" s="50">
        <v>2.7248163865630795</v>
      </c>
      <c r="Y34" s="50">
        <v>2.6737491649599194</v>
      </c>
      <c r="Z34" s="50">
        <v>2.6608686520086251</v>
      </c>
      <c r="AA34" s="50">
        <v>2.6027057641337601</v>
      </c>
      <c r="AB34" s="50">
        <v>2.6678396620716689</v>
      </c>
      <c r="AC34" s="50">
        <v>2.7126736825248101</v>
      </c>
      <c r="AD34" s="50">
        <v>2.6622030795163183</v>
      </c>
      <c r="AE34" s="50">
        <v>2.6903933346451083</v>
      </c>
      <c r="AF34" s="50">
        <v>2.7414572537182598</v>
      </c>
      <c r="AG34" s="50">
        <v>2.8027998712866471</v>
      </c>
      <c r="AH34" s="50">
        <v>2.8218551748799339</v>
      </c>
      <c r="AI34" s="50">
        <v>2.7940602962520962</v>
      </c>
      <c r="AJ34" s="50">
        <v>2.8184672980022887</v>
      </c>
      <c r="AK34" s="50">
        <v>2.8299600688743469</v>
      </c>
      <c r="AL34" s="50">
        <v>2.7368688342964131</v>
      </c>
      <c r="AM34" s="50">
        <v>2.760628209032848</v>
      </c>
      <c r="AN34" s="50">
        <v>2.7441882964912852</v>
      </c>
      <c r="AO34" s="50">
        <v>2.8313985376741675</v>
      </c>
      <c r="AP34" s="50">
        <v>2.8239290785018958</v>
      </c>
      <c r="AQ34" s="50">
        <v>2.7588913448211945</v>
      </c>
      <c r="AR34" s="50">
        <v>2.3266197326540867</v>
      </c>
      <c r="AS34" s="50">
        <v>1.9264745091629436</v>
      </c>
      <c r="AT34" s="50">
        <v>2.456855837998603</v>
      </c>
      <c r="AU34" s="50">
        <v>2.8537316451569663</v>
      </c>
      <c r="AV34" s="50">
        <v>2.9305178447418747</v>
      </c>
      <c r="AW34" s="50">
        <v>2.7750496215469411</v>
      </c>
      <c r="AX34" s="50">
        <v>3.0508921590987503</v>
      </c>
      <c r="AY34" s="50">
        <v>3.0490090559072933</v>
      </c>
      <c r="AZ34" s="50">
        <v>3.0820767591889355</v>
      </c>
      <c r="BA34" s="50">
        <v>3.0609612777526385</v>
      </c>
      <c r="BB34" s="50">
        <v>3.0682099573567942</v>
      </c>
      <c r="BC34" s="50">
        <v>3.0860353418779951</v>
      </c>
      <c r="BD34" s="50">
        <v>3.0549153036901928</v>
      </c>
      <c r="BE34" s="50">
        <v>3.0541821909535471</v>
      </c>
      <c r="BF34" s="50">
        <v>2.981141554977679</v>
      </c>
      <c r="BG34" s="50">
        <v>3.0193850276048626</v>
      </c>
      <c r="BH34" s="50">
        <v>2.9582458176388187</v>
      </c>
      <c r="BI34" s="50">
        <v>2.9923027645889513</v>
      </c>
      <c r="BJ34" s="50">
        <v>3.0594966976654319</v>
      </c>
      <c r="BK34" s="50">
        <v>3.2028501189651206</v>
      </c>
      <c r="BL34" s="50">
        <v>3.2500878506117532</v>
      </c>
      <c r="BM34" s="50">
        <v>3.1645166284312745</v>
      </c>
      <c r="BN34" s="50">
        <v>3.14374555539248</v>
      </c>
      <c r="BO34" s="50">
        <v>3.2029165147036824</v>
      </c>
      <c r="BP34" s="50">
        <v>3.2463427455989406</v>
      </c>
      <c r="BQ34" s="50">
        <v>3.2654667231098529</v>
      </c>
      <c r="BR34" s="50">
        <v>3.4708820520684989</v>
      </c>
      <c r="BS34" s="50">
        <v>3.4192732109869688</v>
      </c>
      <c r="BT34" s="50">
        <v>3.565690308533485</v>
      </c>
      <c r="BU34" s="50">
        <v>3.5208693712383345</v>
      </c>
      <c r="BV34" s="50">
        <v>3.4833721755886562</v>
      </c>
      <c r="BW34" s="50">
        <v>3.5468598454951903</v>
      </c>
      <c r="BX34" s="50">
        <v>3.5690256904878503</v>
      </c>
      <c r="BY34" s="50">
        <v>3.6010674997331265</v>
      </c>
      <c r="BZ34" s="50">
        <v>3.6185840910941054</v>
      </c>
      <c r="CA34" s="50">
        <v>3.4090930588283457</v>
      </c>
      <c r="CB34" s="50">
        <v>3.3547303253180614</v>
      </c>
      <c r="CC34" s="50">
        <v>3.3822548706365261</v>
      </c>
      <c r="CD34" s="50" t="e">
        <v>#N/A</v>
      </c>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c r="IW34" s="44"/>
      <c r="IX34" s="44"/>
      <c r="IY34" s="44"/>
      <c r="IZ34" s="44"/>
      <c r="JA34" s="44"/>
      <c r="JB34" s="44"/>
      <c r="JC34" s="44"/>
      <c r="JD34" s="44"/>
      <c r="JE34" s="44"/>
      <c r="JF34" s="44"/>
      <c r="JG34" s="44"/>
      <c r="JH34" s="44"/>
      <c r="JI34" s="44"/>
      <c r="JJ34" s="44"/>
      <c r="JK34" s="44"/>
      <c r="JL34" s="44"/>
      <c r="JM34" s="44"/>
      <c r="JN34" s="44"/>
      <c r="JO34" s="44"/>
      <c r="JP34" s="44"/>
      <c r="JQ34" s="44"/>
      <c r="JR34" s="44"/>
      <c r="JS34" s="44"/>
      <c r="JT34" s="44"/>
      <c r="JU34" s="44"/>
      <c r="JV34" s="44"/>
      <c r="JW34" s="44"/>
      <c r="JX34" s="44"/>
      <c r="JY34" s="44"/>
      <c r="JZ34" s="44"/>
      <c r="KA34" s="44"/>
      <c r="KB34" s="44"/>
      <c r="KC34" s="44"/>
      <c r="KD34" s="44"/>
      <c r="KE34" s="44"/>
      <c r="KF34" s="44"/>
      <c r="KG34" s="44"/>
      <c r="KH34" s="44"/>
      <c r="KI34" s="44"/>
      <c r="KJ34" s="44"/>
      <c r="KK34" s="44"/>
      <c r="KL34" s="44"/>
      <c r="KM34" s="44"/>
      <c r="KN34" s="44"/>
      <c r="KO34" s="44"/>
      <c r="KP34" s="44"/>
      <c r="KQ34" s="44"/>
      <c r="KR34" s="44"/>
      <c r="KS34" s="44"/>
      <c r="KT34" s="44"/>
      <c r="KU34" s="44"/>
      <c r="KV34" s="44"/>
      <c r="KW34" s="44"/>
      <c r="KX34" s="44"/>
      <c r="KY34" s="44"/>
      <c r="KZ34" s="44"/>
      <c r="LA34" s="44"/>
      <c r="LB34" s="44"/>
      <c r="LC34" s="44"/>
      <c r="LD34" s="44"/>
      <c r="LE34" s="44"/>
      <c r="LF34" s="44"/>
      <c r="LG34" s="44"/>
      <c r="LH34" s="44"/>
      <c r="LI34" s="44"/>
      <c r="LJ34" s="44"/>
      <c r="LK34" s="44"/>
      <c r="LL34" s="44"/>
      <c r="LM34" s="44"/>
      <c r="LN34" s="44"/>
      <c r="LO34" s="44"/>
      <c r="LP34" s="44"/>
      <c r="LQ34" s="44"/>
      <c r="LR34" s="44"/>
      <c r="LS34" s="44"/>
      <c r="LT34" s="44"/>
      <c r="LU34" s="44"/>
      <c r="LV34" s="44"/>
      <c r="LW34" s="44"/>
      <c r="LX34" s="44"/>
      <c r="LY34" s="44"/>
      <c r="LZ34" s="44"/>
      <c r="MA34" s="44"/>
      <c r="MB34" s="44"/>
      <c r="MC34" s="44"/>
      <c r="MD34" s="44"/>
      <c r="ME34" s="44"/>
      <c r="MF34" s="44"/>
      <c r="MG34" s="44"/>
      <c r="MH34" s="44"/>
      <c r="MI34" s="44"/>
      <c r="MJ34" s="44"/>
      <c r="MK34" s="44"/>
      <c r="ML34" s="44"/>
      <c r="MM34" s="44"/>
      <c r="MN34" s="44"/>
      <c r="MO34" s="44"/>
      <c r="MP34" s="44"/>
      <c r="MQ34" s="44"/>
      <c r="MR34" s="44"/>
      <c r="MS34" s="44"/>
      <c r="MT34" s="44"/>
      <c r="MU34" s="44"/>
      <c r="MV34" s="44"/>
      <c r="MW34" s="44"/>
      <c r="MX34" s="44"/>
      <c r="MY34" s="44"/>
      <c r="MZ34" s="44"/>
      <c r="NA34" s="44"/>
      <c r="NB34" s="44"/>
      <c r="NC34" s="44"/>
      <c r="ND34" s="44"/>
      <c r="NE34" s="44"/>
      <c r="NF34" s="44"/>
      <c r="NG34" s="44"/>
      <c r="NH34" s="44"/>
      <c r="NI34" s="44"/>
      <c r="NJ34" s="44"/>
      <c r="NK34" s="44"/>
      <c r="NL34" s="44"/>
      <c r="NM34" s="44"/>
      <c r="NN34" s="44"/>
      <c r="NO34" s="44"/>
      <c r="NP34" s="44"/>
      <c r="NQ34" s="44"/>
      <c r="NR34" s="44"/>
      <c r="NS34" s="44"/>
      <c r="NT34" s="44"/>
      <c r="NU34" s="44"/>
      <c r="NV34" s="44"/>
      <c r="NW34" s="44"/>
      <c r="NX34" s="44"/>
      <c r="NY34" s="44"/>
      <c r="NZ34" s="44"/>
      <c r="OA34" s="44"/>
      <c r="OB34" s="44"/>
      <c r="OC34" s="44"/>
      <c r="OD34" s="44"/>
      <c r="OE34" s="44"/>
      <c r="OF34" s="44"/>
      <c r="OG34" s="44"/>
      <c r="OH34" s="44"/>
      <c r="OI34" s="44"/>
      <c r="OJ34" s="44"/>
      <c r="OK34" s="44"/>
      <c r="OL34" s="44"/>
      <c r="OM34" s="44"/>
      <c r="ON34" s="44"/>
      <c r="OO34" s="44"/>
      <c r="OP34" s="44"/>
      <c r="OQ34" s="44"/>
      <c r="OR34" s="44"/>
      <c r="OS34" s="44"/>
      <c r="OT34" s="44"/>
      <c r="OU34" s="44"/>
      <c r="OV34" s="44"/>
      <c r="OW34" s="44"/>
      <c r="OX34" s="44"/>
      <c r="OY34" s="44"/>
      <c r="OZ34" s="44"/>
      <c r="PA34" s="44"/>
      <c r="PB34" s="44"/>
      <c r="PC34" s="44"/>
      <c r="PD34" s="44"/>
      <c r="PE34" s="44"/>
      <c r="PF34" s="44"/>
      <c r="PG34" s="44"/>
      <c r="PH34" s="44"/>
      <c r="PI34" s="44"/>
      <c r="PJ34" s="44"/>
      <c r="PK34" s="44"/>
      <c r="PL34" s="44"/>
      <c r="PM34" s="44"/>
      <c r="PN34" s="44"/>
      <c r="PO34" s="44"/>
      <c r="PP34" s="44"/>
      <c r="PQ34" s="44"/>
      <c r="PR34" s="44"/>
      <c r="PS34" s="44"/>
      <c r="PT34" s="44"/>
      <c r="PU34" s="44"/>
      <c r="PV34" s="44"/>
      <c r="PW34" s="44"/>
      <c r="PX34" s="44"/>
      <c r="PY34" s="44"/>
      <c r="PZ34" s="44"/>
      <c r="QA34" s="44"/>
      <c r="QB34" s="44"/>
      <c r="QC34" s="44"/>
      <c r="QD34" s="44"/>
      <c r="QE34" s="44"/>
      <c r="QF34" s="44"/>
      <c r="QG34" s="44"/>
      <c r="QH34" s="44"/>
      <c r="QI34" s="44"/>
      <c r="QJ34" s="44"/>
      <c r="QK34" s="44"/>
      <c r="QL34" s="44"/>
      <c r="QM34" s="44"/>
      <c r="QN34" s="44"/>
      <c r="QO34" s="44"/>
      <c r="QP34" s="44"/>
      <c r="QQ34" s="44"/>
      <c r="QR34" s="44"/>
      <c r="QS34" s="44"/>
      <c r="QT34" s="44"/>
      <c r="QU34" s="44"/>
      <c r="QV34" s="44"/>
      <c r="QW34" s="44"/>
      <c r="QX34" s="44"/>
      <c r="QY34" s="44"/>
      <c r="QZ34" s="44"/>
      <c r="RA34" s="44"/>
      <c r="RB34" s="44"/>
      <c r="RC34" s="44"/>
      <c r="RD34" s="44"/>
      <c r="RE34" s="44"/>
      <c r="RF34" s="44"/>
      <c r="RG34" s="44"/>
      <c r="RH34" s="44"/>
      <c r="RI34" s="44"/>
      <c r="RJ34" s="44"/>
      <c r="RK34" s="44"/>
      <c r="RL34" s="44"/>
      <c r="RM34" s="44"/>
      <c r="RN34" s="44"/>
      <c r="RO34" s="44"/>
      <c r="RP34" s="44"/>
      <c r="RQ34" s="44"/>
      <c r="RR34" s="44"/>
      <c r="RS34" s="44"/>
      <c r="RT34" s="44"/>
      <c r="RU34" s="44"/>
      <c r="RV34" s="44"/>
      <c r="RW34" s="44"/>
      <c r="RX34" s="44"/>
      <c r="RY34" s="44"/>
      <c r="RZ34" s="44"/>
      <c r="SA34" s="44"/>
      <c r="SB34" s="44"/>
      <c r="SC34" s="44"/>
      <c r="SD34" s="44"/>
      <c r="SE34" s="44"/>
      <c r="SF34" s="44"/>
      <c r="SG34" s="44"/>
      <c r="SH34" s="44"/>
      <c r="SI34" s="44"/>
      <c r="SJ34" s="44"/>
      <c r="SK34" s="44"/>
      <c r="SL34" s="44"/>
      <c r="SM34" s="44"/>
      <c r="SN34" s="44"/>
      <c r="SO34" s="44"/>
      <c r="SP34" s="44"/>
      <c r="SQ34" s="44"/>
      <c r="SR34" s="44"/>
      <c r="SS34" s="44"/>
      <c r="ST34" s="44"/>
      <c r="SU34" s="44"/>
      <c r="SV34" s="44"/>
      <c r="SW34" s="44"/>
      <c r="SX34" s="44"/>
      <c r="SY34" s="44"/>
      <c r="SZ34" s="44"/>
      <c r="TA34" s="44"/>
      <c r="TB34" s="44"/>
      <c r="TC34" s="44"/>
      <c r="TD34" s="44"/>
      <c r="TE34" s="44"/>
      <c r="TF34" s="44"/>
      <c r="TG34" s="44"/>
      <c r="TH34" s="44"/>
      <c r="TI34" s="44"/>
      <c r="TJ34" s="44"/>
      <c r="TK34" s="44"/>
      <c r="TL34" s="44"/>
      <c r="TM34" s="44"/>
      <c r="TN34" s="44"/>
      <c r="TO34" s="44"/>
      <c r="TP34" s="44"/>
      <c r="TQ34" s="44"/>
      <c r="TR34" s="44"/>
      <c r="TS34" s="44"/>
      <c r="TT34" s="44"/>
      <c r="TU34" s="44"/>
      <c r="TV34" s="44"/>
      <c r="TW34" s="44"/>
      <c r="TX34" s="44"/>
      <c r="TY34" s="44"/>
      <c r="TZ34" s="44"/>
      <c r="UA34" s="44"/>
      <c r="UB34" s="44"/>
      <c r="UC34" s="44"/>
      <c r="UD34" s="44"/>
      <c r="UE34" s="44"/>
      <c r="UF34" s="44"/>
      <c r="UG34" s="44"/>
      <c r="UH34" s="44"/>
      <c r="UI34" s="44"/>
      <c r="UJ34" s="44"/>
      <c r="UK34" s="44"/>
      <c r="UL34" s="44"/>
      <c r="UM34" s="44"/>
      <c r="UN34" s="44"/>
      <c r="UO34" s="44"/>
      <c r="UP34" s="44"/>
      <c r="UQ34" s="44"/>
      <c r="UR34" s="44"/>
      <c r="US34" s="44"/>
      <c r="UT34" s="44"/>
      <c r="UU34" s="44"/>
      <c r="UV34" s="44"/>
      <c r="UW34" s="44"/>
      <c r="UX34" s="44"/>
      <c r="UY34" s="44"/>
      <c r="UZ34" s="44"/>
      <c r="VA34" s="44"/>
      <c r="VB34" s="44"/>
      <c r="VC34" s="44"/>
      <c r="VD34" s="44"/>
      <c r="VE34" s="44"/>
      <c r="VF34" s="44"/>
      <c r="VG34" s="44"/>
      <c r="VH34" s="44"/>
      <c r="VI34" s="44"/>
      <c r="VJ34" s="44"/>
      <c r="VK34" s="44"/>
      <c r="VL34" s="44"/>
      <c r="VM34" s="44"/>
      <c r="VN34" s="44"/>
      <c r="VO34" s="44"/>
      <c r="VP34" s="44"/>
      <c r="VQ34" s="44"/>
      <c r="VR34" s="44"/>
      <c r="VS34" s="44"/>
      <c r="VT34" s="44"/>
      <c r="VU34" s="44"/>
      <c r="VV34" s="44"/>
      <c r="VW34" s="44"/>
      <c r="VX34" s="44"/>
      <c r="VY34" s="44"/>
      <c r="VZ34" s="44"/>
      <c r="WA34" s="44"/>
      <c r="WB34" s="44"/>
      <c r="WC34" s="44"/>
      <c r="WD34" s="44"/>
      <c r="WE34" s="44"/>
      <c r="WF34" s="44"/>
      <c r="WG34" s="44"/>
      <c r="WH34" s="44"/>
      <c r="WI34" s="44"/>
      <c r="WJ34" s="44"/>
      <c r="WK34" s="44"/>
      <c r="WL34" s="44"/>
      <c r="WM34" s="44"/>
      <c r="WN34" s="44"/>
      <c r="WO34" s="44"/>
      <c r="WP34" s="44"/>
      <c r="WQ34" s="44"/>
      <c r="WR34" s="44"/>
      <c r="WS34" s="44"/>
      <c r="WT34" s="44"/>
      <c r="WU34" s="44"/>
      <c r="WV34" s="44"/>
      <c r="WW34" s="44"/>
      <c r="WX34" s="44"/>
      <c r="WY34" s="44"/>
      <c r="WZ34" s="44"/>
      <c r="XA34" s="44"/>
      <c r="XB34" s="44"/>
      <c r="XC34" s="44"/>
      <c r="XD34" s="44"/>
      <c r="XE34" s="44"/>
      <c r="XF34" s="44"/>
      <c r="XG34" s="44"/>
      <c r="XH34" s="44"/>
      <c r="XI34" s="44"/>
      <c r="XJ34" s="44"/>
      <c r="XK34" s="44"/>
      <c r="XL34" s="44"/>
      <c r="XM34" s="44"/>
      <c r="XN34" s="44"/>
      <c r="XO34" s="44"/>
      <c r="XP34" s="44"/>
      <c r="XQ34" s="44"/>
      <c r="XR34" s="44"/>
      <c r="XS34" s="44"/>
      <c r="XT34" s="44"/>
      <c r="XU34" s="44"/>
      <c r="XV34" s="44"/>
      <c r="XW34" s="44"/>
      <c r="XX34" s="44"/>
      <c r="XY34" s="44"/>
      <c r="XZ34" s="44"/>
      <c r="YA34" s="44"/>
      <c r="YB34" s="44"/>
      <c r="YC34" s="44"/>
      <c r="YD34" s="44"/>
      <c r="YE34" s="44"/>
      <c r="YF34" s="44"/>
      <c r="YG34" s="44"/>
      <c r="YH34" s="44"/>
      <c r="YI34" s="44"/>
      <c r="YJ34" s="44"/>
      <c r="YK34" s="44"/>
      <c r="YL34" s="44"/>
      <c r="YM34" s="44"/>
      <c r="YN34" s="44"/>
      <c r="YO34" s="44"/>
      <c r="YP34" s="44"/>
      <c r="YQ34" s="44"/>
      <c r="YR34" s="44"/>
      <c r="YS34" s="44"/>
      <c r="YT34" s="44"/>
      <c r="YU34" s="44"/>
      <c r="YV34" s="44"/>
      <c r="YW34" s="44"/>
      <c r="YX34" s="44"/>
      <c r="YY34" s="44"/>
      <c r="YZ34" s="44"/>
      <c r="ZA34" s="44"/>
      <c r="ZB34" s="44"/>
      <c r="ZC34" s="44"/>
      <c r="ZD34" s="44"/>
      <c r="ZE34" s="44"/>
      <c r="ZF34" s="44"/>
      <c r="ZG34" s="44"/>
      <c r="ZH34" s="44"/>
      <c r="ZI34" s="44"/>
      <c r="ZJ34" s="44"/>
      <c r="ZK34" s="44"/>
      <c r="ZL34" s="44"/>
      <c r="ZM34" s="44"/>
      <c r="ZN34" s="44"/>
      <c r="ZO34" s="44"/>
      <c r="ZP34" s="44"/>
      <c r="ZQ34" s="44"/>
      <c r="ZR34" s="44"/>
      <c r="ZS34" s="44"/>
      <c r="ZT34" s="44"/>
      <c r="ZU34" s="44"/>
      <c r="ZV34" s="44"/>
      <c r="ZW34" s="44"/>
      <c r="ZX34" s="44"/>
      <c r="ZY34" s="44"/>
      <c r="ZZ34" s="44"/>
      <c r="AAA34" s="44"/>
      <c r="AAB34" s="44"/>
      <c r="AAC34" s="44"/>
      <c r="AAD34" s="44"/>
      <c r="AAE34" s="44"/>
      <c r="AAF34" s="44"/>
      <c r="AAG34" s="44"/>
      <c r="AAH34" s="44"/>
      <c r="AAI34" s="44"/>
      <c r="AAJ34" s="44"/>
      <c r="AAK34" s="44"/>
      <c r="AAL34" s="44"/>
      <c r="AAM34" s="44"/>
      <c r="AAN34" s="44"/>
      <c r="AAO34" s="44"/>
      <c r="AAP34" s="44"/>
      <c r="AAQ34" s="44"/>
      <c r="AAR34" s="44"/>
      <c r="AAS34" s="44"/>
      <c r="AAT34" s="44"/>
      <c r="AAU34" s="44"/>
      <c r="AAV34" s="44"/>
      <c r="AAW34" s="44"/>
      <c r="AAX34" s="44"/>
      <c r="AAY34" s="44"/>
      <c r="AAZ34" s="44"/>
      <c r="ABA34" s="44"/>
      <c r="ABB34" s="44"/>
      <c r="ABC34" s="44"/>
      <c r="ABD34" s="44"/>
      <c r="ABE34" s="44"/>
      <c r="ABF34" s="44"/>
      <c r="ABG34" s="44"/>
      <c r="ABH34" s="44"/>
      <c r="ABI34" s="44"/>
      <c r="ABJ34" s="44"/>
      <c r="ABK34" s="44"/>
      <c r="ABL34" s="44"/>
      <c r="ABM34" s="44"/>
      <c r="ABN34" s="44"/>
      <c r="ABO34" s="44"/>
      <c r="ABP34" s="44"/>
      <c r="ABQ34" s="44"/>
      <c r="ABR34" s="44"/>
      <c r="ABS34" s="44"/>
      <c r="ABT34" s="44"/>
      <c r="ABU34" s="44"/>
      <c r="ABV34" s="44"/>
      <c r="ABW34" s="44"/>
      <c r="ABX34" s="44"/>
      <c r="ABY34" s="44"/>
      <c r="ABZ34" s="44"/>
      <c r="ACA34" s="44"/>
      <c r="ACB34" s="44"/>
      <c r="ACC34" s="44"/>
      <c r="ACD34" s="44"/>
      <c r="ACE34" s="44"/>
      <c r="ACF34" s="44"/>
      <c r="ACG34" s="44"/>
      <c r="ACH34" s="44"/>
      <c r="ACI34" s="44"/>
      <c r="ACJ34" s="44"/>
      <c r="ACK34" s="44"/>
      <c r="ACL34" s="44"/>
      <c r="ACM34" s="44"/>
      <c r="ACN34" s="44"/>
      <c r="ACO34" s="44"/>
      <c r="ACP34" s="44"/>
      <c r="ACQ34" s="44"/>
      <c r="ACR34" s="44"/>
      <c r="ACS34" s="44"/>
      <c r="ACT34" s="44"/>
      <c r="ACU34" s="44"/>
      <c r="ACV34" s="44"/>
      <c r="ACW34" s="44"/>
      <c r="ACX34" s="44"/>
      <c r="ACY34" s="44"/>
      <c r="ACZ34" s="44"/>
      <c r="ADA34" s="44"/>
      <c r="ADB34" s="44"/>
      <c r="ADC34" s="44"/>
      <c r="ADD34" s="44"/>
      <c r="ADE34" s="44"/>
      <c r="ADF34" s="44"/>
      <c r="ADG34" s="44"/>
      <c r="ADH34" s="44"/>
      <c r="ADI34" s="44"/>
      <c r="ADJ34" s="44"/>
      <c r="ADK34" s="44"/>
      <c r="ADL34" s="44"/>
      <c r="ADM34" s="44"/>
      <c r="ADN34" s="44"/>
      <c r="ADO34" s="44"/>
      <c r="ADP34" s="44"/>
      <c r="ADQ34" s="44"/>
      <c r="ADR34" s="44"/>
      <c r="ADS34" s="44"/>
      <c r="ADT34" s="44"/>
      <c r="ADU34" s="44"/>
      <c r="ADV34" s="44"/>
      <c r="ADW34" s="44"/>
      <c r="ADX34" s="44"/>
      <c r="ADY34" s="44"/>
      <c r="ADZ34" s="44"/>
      <c r="AEA34" s="44"/>
      <c r="AEB34" s="44"/>
      <c r="AEC34" s="44"/>
      <c r="AED34" s="44"/>
      <c r="AEE34" s="44"/>
      <c r="AEF34" s="44"/>
      <c r="AEG34" s="44"/>
      <c r="AEH34" s="44"/>
      <c r="AEI34" s="44"/>
      <c r="AEJ34" s="44"/>
      <c r="AEK34" s="44"/>
      <c r="AEL34" s="44"/>
      <c r="AEM34" s="44"/>
      <c r="AEN34" s="44"/>
      <c r="AEO34" s="44"/>
      <c r="AEP34" s="44"/>
      <c r="AEQ34" s="44"/>
      <c r="AER34" s="44"/>
      <c r="AES34" s="44"/>
      <c r="AET34" s="44"/>
      <c r="AEU34" s="44"/>
      <c r="AEV34" s="44"/>
      <c r="AEW34" s="44"/>
      <c r="AEX34" s="44"/>
      <c r="AEY34" s="44"/>
      <c r="AEZ34" s="44"/>
      <c r="AFA34" s="44"/>
      <c r="AFB34" s="44"/>
      <c r="AFC34" s="44"/>
      <c r="AFD34" s="44"/>
      <c r="AFE34" s="44"/>
      <c r="AFF34" s="44"/>
      <c r="AFG34" s="44"/>
      <c r="AFH34" s="44"/>
      <c r="AFI34" s="44"/>
      <c r="AFJ34" s="44"/>
      <c r="AFK34" s="44"/>
      <c r="AFL34" s="44"/>
      <c r="AFM34" s="44"/>
      <c r="AFN34" s="44"/>
      <c r="AFO34" s="44"/>
      <c r="AFP34" s="44"/>
      <c r="AFQ34" s="44"/>
      <c r="AFR34" s="44"/>
      <c r="AFS34" s="44"/>
      <c r="AFT34" s="44"/>
      <c r="AFU34" s="44"/>
      <c r="AFV34" s="44"/>
      <c r="AFW34" s="44"/>
      <c r="AFX34" s="44"/>
      <c r="AFY34" s="44"/>
      <c r="AFZ34" s="44"/>
      <c r="AGA34" s="44"/>
      <c r="AGB34" s="44"/>
      <c r="AGC34" s="44"/>
      <c r="AGD34" s="44"/>
      <c r="AGE34" s="44"/>
      <c r="AGF34" s="44"/>
      <c r="AGG34" s="44"/>
      <c r="AGH34" s="44"/>
      <c r="AGI34" s="44"/>
      <c r="AGJ34" s="44"/>
      <c r="AGK34" s="44"/>
      <c r="AGL34" s="44"/>
      <c r="AGM34" s="44"/>
      <c r="AGN34" s="44"/>
      <c r="AGO34" s="44"/>
      <c r="AGP34" s="44"/>
      <c r="AGQ34" s="44"/>
      <c r="AGR34" s="44"/>
      <c r="AGS34" s="44"/>
      <c r="AGT34" s="44"/>
      <c r="AGU34" s="44"/>
      <c r="AGV34" s="44"/>
      <c r="AGW34" s="44"/>
      <c r="AGX34" s="44"/>
      <c r="AGY34" s="44"/>
      <c r="AGZ34" s="44"/>
      <c r="AHA34" s="44"/>
      <c r="AHB34" s="44"/>
      <c r="AHC34" s="44"/>
      <c r="AHD34" s="44"/>
      <c r="AHE34" s="44"/>
      <c r="AHF34" s="44"/>
      <c r="AHG34" s="44"/>
      <c r="AHH34" s="44"/>
      <c r="AHI34" s="44"/>
      <c r="AHJ34" s="44"/>
      <c r="AHK34" s="44"/>
      <c r="AHL34" s="44"/>
      <c r="AHM34" s="44"/>
      <c r="AHN34" s="44"/>
      <c r="AHO34" s="44"/>
      <c r="AHP34" s="44"/>
      <c r="AHQ34" s="44"/>
      <c r="AHR34" s="44"/>
      <c r="AHS34" s="44"/>
      <c r="AHT34" s="44"/>
      <c r="AHU34" s="44"/>
      <c r="AHV34" s="44"/>
      <c r="AHW34" s="44"/>
      <c r="AHX34" s="44"/>
      <c r="AHY34" s="44"/>
      <c r="AHZ34" s="44"/>
      <c r="AIA34" s="44"/>
      <c r="AIB34" s="44"/>
      <c r="AIC34" s="44"/>
      <c r="AID34" s="44"/>
      <c r="AIE34" s="44"/>
      <c r="AIF34" s="44"/>
      <c r="AIG34" s="44"/>
      <c r="AIH34" s="44"/>
      <c r="AII34" s="44"/>
      <c r="AIJ34" s="44"/>
      <c r="AIK34" s="44"/>
      <c r="AIL34" s="44"/>
      <c r="AIM34" s="44"/>
      <c r="AIN34" s="44"/>
      <c r="AIO34" s="44"/>
      <c r="AIP34" s="44"/>
      <c r="AIQ34" s="44"/>
      <c r="AIR34" s="44"/>
      <c r="AIS34" s="44"/>
      <c r="AIT34" s="44"/>
      <c r="AIU34" s="44"/>
      <c r="AIV34" s="44"/>
      <c r="AIW34" s="44"/>
      <c r="AIX34" s="44"/>
      <c r="AIY34" s="44"/>
      <c r="AIZ34" s="44"/>
      <c r="AJA34" s="44"/>
      <c r="AJB34" s="44"/>
      <c r="AJC34" s="44"/>
      <c r="AJD34" s="44"/>
      <c r="AJE34" s="44"/>
      <c r="AJF34" s="44"/>
      <c r="AJG34" s="44"/>
      <c r="AJH34" s="44"/>
      <c r="AJI34" s="44"/>
      <c r="AJJ34" s="44"/>
      <c r="AJK34" s="44"/>
      <c r="AJL34" s="44"/>
      <c r="AJM34" s="44"/>
      <c r="AJN34" s="44"/>
      <c r="AJO34" s="44"/>
      <c r="AJP34" s="44"/>
      <c r="AJQ34" s="44"/>
      <c r="AJR34" s="44"/>
      <c r="AJS34" s="44"/>
      <c r="AJT34" s="44"/>
      <c r="AJU34" s="44"/>
      <c r="AJV34" s="44"/>
      <c r="AJW34" s="44"/>
      <c r="AJX34" s="44"/>
      <c r="AJY34" s="44"/>
      <c r="AJZ34" s="44"/>
      <c r="AKA34" s="44"/>
      <c r="AKB34" s="44"/>
      <c r="AKC34" s="44"/>
      <c r="AKD34" s="44"/>
      <c r="AKE34" s="44"/>
      <c r="AKF34" s="44"/>
      <c r="AKG34" s="44"/>
      <c r="AKH34" s="44"/>
      <c r="AKI34" s="44"/>
      <c r="AKJ34" s="44"/>
      <c r="AKK34" s="44"/>
      <c r="AKL34" s="44"/>
      <c r="AKM34" s="44"/>
      <c r="AKN34" s="44"/>
      <c r="AKO34" s="44"/>
      <c r="AKP34" s="44"/>
      <c r="AKQ34" s="44"/>
      <c r="AKR34" s="44"/>
      <c r="AKS34" s="44"/>
      <c r="AKT34" s="44"/>
      <c r="AKU34" s="44"/>
      <c r="AKV34" s="44"/>
      <c r="AKW34" s="44"/>
      <c r="AKX34" s="44"/>
      <c r="AKY34" s="44"/>
      <c r="AKZ34" s="44"/>
      <c r="ALA34" s="44"/>
      <c r="ALB34" s="44"/>
      <c r="ALC34" s="44"/>
      <c r="ALD34" s="44"/>
      <c r="ALE34" s="44"/>
      <c r="ALF34" s="44"/>
      <c r="ALG34" s="44"/>
      <c r="ALH34" s="44"/>
      <c r="ALI34" s="44"/>
      <c r="ALJ34" s="44"/>
      <c r="ALK34" s="44"/>
      <c r="ALL34" s="44"/>
      <c r="ALM34" s="44"/>
      <c r="ALN34" s="44"/>
      <c r="ALO34" s="44"/>
      <c r="ALP34" s="44"/>
      <c r="ALQ34" s="44"/>
      <c r="ALR34" s="44"/>
      <c r="ALS34" s="44"/>
      <c r="ALT34" s="44"/>
      <c r="ALU34" s="44"/>
      <c r="ALV34" s="44"/>
      <c r="ALW34" s="44"/>
      <c r="ALX34" s="44"/>
      <c r="ALY34" s="44"/>
      <c r="ALZ34" s="44"/>
      <c r="AMA34" s="44"/>
      <c r="AMB34" s="44"/>
      <c r="AMC34" s="44"/>
      <c r="AMD34" s="44"/>
      <c r="AME34" s="44"/>
      <c r="AMF34" s="44"/>
      <c r="AMG34" s="44"/>
      <c r="AMH34" s="44"/>
      <c r="AMI34" s="44"/>
      <c r="AMJ34" s="44"/>
      <c r="AMK34" s="44"/>
      <c r="AML34" s="44"/>
      <c r="AMM34" s="44"/>
      <c r="AMN34" s="44"/>
      <c r="AMO34" s="44"/>
      <c r="AMP34" s="44"/>
      <c r="AMQ34" s="44"/>
      <c r="AMR34" s="44"/>
      <c r="AMS34" s="44"/>
      <c r="AMT34" s="44"/>
      <c r="AMU34" s="44"/>
      <c r="AMV34" s="44"/>
      <c r="AMW34" s="44"/>
      <c r="AMX34" s="44"/>
      <c r="AMY34" s="44"/>
      <c r="AMZ34" s="44"/>
      <c r="ANA34" s="44"/>
      <c r="ANB34" s="44"/>
      <c r="ANC34" s="44"/>
      <c r="AND34" s="44"/>
      <c r="ANE34" s="44"/>
      <c r="ANF34" s="44"/>
      <c r="ANG34" s="44"/>
      <c r="ANH34" s="44"/>
      <c r="ANI34" s="44"/>
      <c r="ANJ34" s="44"/>
      <c r="ANK34" s="44"/>
      <c r="ANL34" s="44"/>
      <c r="ANM34" s="44"/>
      <c r="ANN34" s="44"/>
      <c r="ANO34" s="44"/>
      <c r="ANP34" s="44"/>
      <c r="ANQ34" s="44"/>
      <c r="ANR34" s="44"/>
      <c r="ANS34" s="44"/>
      <c r="ANT34" s="44"/>
      <c r="ANU34" s="44"/>
      <c r="ANV34" s="44"/>
      <c r="ANW34" s="44"/>
      <c r="ANX34" s="44"/>
      <c r="ANY34" s="44"/>
      <c r="ANZ34" s="44"/>
      <c r="AOA34" s="44"/>
      <c r="AOB34" s="44"/>
      <c r="AOC34" s="44"/>
      <c r="AOD34" s="44"/>
      <c r="AOE34" s="44"/>
      <c r="AOF34" s="44"/>
      <c r="AOG34" s="44"/>
      <c r="AOH34" s="44"/>
      <c r="AOI34" s="44"/>
      <c r="AOJ34" s="44"/>
      <c r="AOK34" s="44"/>
      <c r="AOL34" s="44"/>
      <c r="AOM34" s="44"/>
      <c r="AON34" s="44"/>
      <c r="AOO34" s="44"/>
      <c r="AOP34" s="44"/>
      <c r="AOQ34" s="44"/>
      <c r="AOR34" s="44"/>
      <c r="AOS34" s="44"/>
      <c r="AOT34" s="44"/>
      <c r="AOU34" s="44"/>
      <c r="AOV34" s="44"/>
      <c r="AOW34" s="44"/>
      <c r="AOX34" s="44"/>
      <c r="AOY34" s="44"/>
      <c r="AOZ34" s="44"/>
      <c r="APA34" s="44"/>
      <c r="APB34" s="44"/>
      <c r="APC34" s="44"/>
      <c r="APD34" s="44"/>
      <c r="APE34" s="44"/>
      <c r="APF34" s="44"/>
      <c r="APG34" s="44"/>
      <c r="APH34" s="44"/>
      <c r="API34" s="44"/>
      <c r="APJ34" s="44"/>
      <c r="APK34" s="44"/>
      <c r="APL34" s="44"/>
      <c r="APM34" s="44"/>
      <c r="APN34" s="44"/>
      <c r="APO34" s="44"/>
      <c r="APP34" s="44"/>
      <c r="APQ34" s="44"/>
      <c r="APR34" s="44"/>
      <c r="APS34" s="44"/>
      <c r="APT34" s="44"/>
      <c r="APU34" s="44"/>
      <c r="APV34" s="44"/>
      <c r="APW34" s="44"/>
      <c r="APX34" s="44"/>
      <c r="APY34" s="44"/>
      <c r="APZ34" s="44"/>
      <c r="AQA34" s="44"/>
      <c r="AQB34" s="44"/>
      <c r="AQC34" s="44"/>
      <c r="AQD34" s="44"/>
      <c r="AQE34" s="44"/>
      <c r="AQF34" s="44"/>
      <c r="AQG34" s="44"/>
      <c r="AQH34" s="44"/>
      <c r="AQI34" s="44"/>
      <c r="AQJ34" s="44"/>
      <c r="AQK34" s="44"/>
      <c r="AQL34" s="44"/>
      <c r="AQM34" s="44"/>
      <c r="AQN34" s="44"/>
      <c r="AQO34" s="44"/>
      <c r="AQP34" s="44"/>
      <c r="AQQ34" s="44"/>
      <c r="AQR34" s="44"/>
      <c r="AQS34" s="44"/>
      <c r="AQT34" s="44"/>
      <c r="AQU34" s="44"/>
      <c r="AQV34" s="44"/>
      <c r="AQW34" s="44"/>
      <c r="AQX34" s="44"/>
      <c r="AQY34" s="44"/>
      <c r="AQZ34" s="44"/>
      <c r="ARA34" s="44"/>
      <c r="ARB34" s="44"/>
      <c r="ARC34" s="44"/>
      <c r="ARD34" s="44"/>
      <c r="ARE34" s="44"/>
      <c r="ARF34" s="44"/>
      <c r="ARG34" s="44"/>
      <c r="ARH34" s="44"/>
      <c r="ARI34" s="44"/>
      <c r="ARJ34" s="44"/>
      <c r="ARK34" s="44"/>
      <c r="ARL34" s="44"/>
      <c r="ARM34" s="44"/>
      <c r="ARN34" s="44"/>
      <c r="ARO34" s="44"/>
      <c r="ARP34" s="44"/>
      <c r="ARQ34" s="44"/>
      <c r="ARR34" s="44"/>
      <c r="ARS34" s="44"/>
      <c r="ART34" s="44"/>
      <c r="ARU34" s="44"/>
      <c r="ARV34" s="44"/>
      <c r="ARW34" s="44"/>
      <c r="ARX34" s="44"/>
      <c r="ARY34" s="44"/>
      <c r="ARZ34" s="44"/>
      <c r="ASA34" s="44"/>
      <c r="ASB34" s="44"/>
      <c r="ASC34" s="44"/>
      <c r="ASD34" s="44"/>
      <c r="ASE34" s="44"/>
      <c r="ASF34" s="44"/>
      <c r="ASG34" s="44"/>
      <c r="ASH34" s="44"/>
      <c r="ASI34" s="44"/>
      <c r="ASJ34" s="44"/>
      <c r="ASK34" s="44"/>
      <c r="ASL34" s="44"/>
      <c r="ASM34" s="44"/>
      <c r="ASN34" s="44"/>
      <c r="ASO34" s="44"/>
      <c r="ASP34" s="44"/>
      <c r="ASQ34" s="44"/>
      <c r="ASR34" s="44"/>
      <c r="ASS34" s="44"/>
      <c r="AST34" s="44"/>
      <c r="ASU34" s="44"/>
      <c r="ASV34" s="44"/>
      <c r="ASW34" s="44"/>
      <c r="ASX34" s="44"/>
      <c r="ASY34" s="44"/>
      <c r="ASZ34" s="44"/>
      <c r="ATA34" s="44"/>
      <c r="ATB34" s="44"/>
      <c r="ATC34" s="44"/>
      <c r="ATD34" s="44"/>
      <c r="ATE34" s="44"/>
      <c r="ATF34" s="44"/>
      <c r="ATG34" s="44"/>
      <c r="ATH34" s="44"/>
      <c r="ATI34" s="44"/>
      <c r="ATJ34" s="44"/>
      <c r="ATK34" s="44"/>
      <c r="ATL34" s="44"/>
      <c r="ATM34" s="44"/>
      <c r="ATN34" s="44"/>
      <c r="ATO34" s="44"/>
      <c r="ATP34" s="44"/>
      <c r="ATQ34" s="44"/>
      <c r="ATR34" s="44"/>
      <c r="ATS34" s="44"/>
      <c r="ATT34" s="44"/>
      <c r="ATU34" s="44"/>
      <c r="ATV34" s="44"/>
      <c r="ATW34" s="44"/>
      <c r="ATX34" s="44"/>
      <c r="ATY34" s="44"/>
      <c r="ATZ34" s="44"/>
      <c r="AUA34" s="44"/>
      <c r="AUB34" s="44"/>
      <c r="AUC34" s="44"/>
      <c r="AUD34" s="44"/>
      <c r="AUE34" s="44"/>
      <c r="AUF34" s="44"/>
      <c r="AUG34" s="44"/>
      <c r="AUH34" s="44"/>
      <c r="AUI34" s="44"/>
      <c r="AUJ34" s="44"/>
      <c r="AUK34" s="44"/>
    </row>
    <row r="35" spans="1:1233" x14ac:dyDescent="0.25">
      <c r="A35" s="41" t="s">
        <v>47</v>
      </c>
      <c r="C35" s="41" t="s">
        <v>133</v>
      </c>
      <c r="D35" s="87" t="s">
        <v>81</v>
      </c>
      <c r="E35" s="86">
        <v>43188</v>
      </c>
      <c r="F35" s="51">
        <v>101.669213</v>
      </c>
      <c r="G35" s="51">
        <v>110.624357</v>
      </c>
      <c r="H35" s="51">
        <v>111.692083</v>
      </c>
      <c r="I35" s="51">
        <v>109.403066</v>
      </c>
      <c r="J35" s="51">
        <v>111.52138100000001</v>
      </c>
      <c r="K35" s="51">
        <v>111.516792</v>
      </c>
      <c r="L35" s="51">
        <v>113.571958</v>
      </c>
      <c r="M35" s="51">
        <v>121.692031</v>
      </c>
      <c r="N35" s="51">
        <v>112.44416</v>
      </c>
      <c r="O35" s="51">
        <v>116.616759</v>
      </c>
      <c r="P35" s="51">
        <v>121.054918</v>
      </c>
      <c r="Q35" s="51">
        <v>128.33478099999999</v>
      </c>
      <c r="R35" s="51">
        <v>121.757577</v>
      </c>
      <c r="S35" s="51">
        <v>112.01235200000001</v>
      </c>
      <c r="T35" s="51">
        <v>117.05100899999999</v>
      </c>
      <c r="U35" s="51" t="e">
        <v>#N/A</v>
      </c>
      <c r="V35" s="51" t="e">
        <v>#N/A</v>
      </c>
      <c r="W35" s="51" t="e">
        <v>#N/A</v>
      </c>
      <c r="X35" s="51" t="e">
        <v>#N/A</v>
      </c>
      <c r="Y35" s="51" t="e">
        <v>#N/A</v>
      </c>
      <c r="Z35" s="51" t="e">
        <v>#N/A</v>
      </c>
      <c r="AA35" s="51" t="e">
        <v>#N/A</v>
      </c>
      <c r="AB35" s="51" t="e">
        <v>#N/A</v>
      </c>
      <c r="AC35" s="51" t="e">
        <v>#N/A</v>
      </c>
      <c r="AD35" s="51" t="e">
        <v>#N/A</v>
      </c>
      <c r="AE35" s="51" t="e">
        <v>#N/A</v>
      </c>
      <c r="AF35" s="51" t="e">
        <v>#N/A</v>
      </c>
      <c r="AG35" s="51" t="e">
        <v>#N/A</v>
      </c>
      <c r="AH35" s="51" t="e">
        <v>#N/A</v>
      </c>
      <c r="AI35" s="51" t="e">
        <v>#N/A</v>
      </c>
      <c r="AJ35" s="51" t="e">
        <v>#N/A</v>
      </c>
      <c r="AK35" s="51" t="e">
        <v>#N/A</v>
      </c>
      <c r="AL35" s="51" t="e">
        <v>#N/A</v>
      </c>
      <c r="AM35" s="51" t="e">
        <v>#N/A</v>
      </c>
      <c r="AN35" s="51" t="e">
        <v>#N/A</v>
      </c>
      <c r="AO35" s="51" t="e">
        <v>#N/A</v>
      </c>
      <c r="AP35" s="51" t="e">
        <v>#N/A</v>
      </c>
      <c r="AQ35" s="51" t="e">
        <v>#N/A</v>
      </c>
      <c r="AR35" s="51" t="e">
        <v>#N/A</v>
      </c>
      <c r="AS35" s="51" t="e">
        <v>#N/A</v>
      </c>
      <c r="AT35" s="51" t="e">
        <v>#N/A</v>
      </c>
      <c r="AU35" s="51" t="e">
        <v>#N/A</v>
      </c>
      <c r="AV35" s="51" t="e">
        <v>#N/A</v>
      </c>
      <c r="AW35" s="51" t="e">
        <v>#N/A</v>
      </c>
      <c r="AX35" s="51" t="e">
        <v>#N/A</v>
      </c>
      <c r="AY35" s="51" t="e">
        <v>#N/A</v>
      </c>
      <c r="AZ35" s="51" t="e">
        <v>#N/A</v>
      </c>
      <c r="BA35" s="51" t="e">
        <v>#N/A</v>
      </c>
      <c r="BB35" s="51" t="e">
        <v>#N/A</v>
      </c>
      <c r="BC35" s="51" t="e">
        <v>#N/A</v>
      </c>
      <c r="BD35" s="51" t="e">
        <v>#N/A</v>
      </c>
      <c r="BE35" s="51" t="e">
        <v>#N/A</v>
      </c>
      <c r="BF35" s="51" t="e">
        <v>#N/A</v>
      </c>
      <c r="BG35" s="51" t="e">
        <v>#N/A</v>
      </c>
      <c r="BH35" s="51" t="e">
        <v>#N/A</v>
      </c>
      <c r="BI35" s="51" t="e">
        <v>#N/A</v>
      </c>
      <c r="BJ35" s="51" t="e">
        <v>#N/A</v>
      </c>
      <c r="BK35" s="51" t="e">
        <v>#N/A</v>
      </c>
      <c r="BL35" s="51" t="e">
        <v>#N/A</v>
      </c>
      <c r="BM35" s="51" t="e">
        <v>#N/A</v>
      </c>
      <c r="BN35" s="51" t="e">
        <v>#N/A</v>
      </c>
      <c r="BO35" s="51" t="e">
        <v>#N/A</v>
      </c>
      <c r="BP35" s="51" t="e">
        <v>#N/A</v>
      </c>
      <c r="BQ35" s="51" t="e">
        <v>#N/A</v>
      </c>
      <c r="BR35" s="51" t="e">
        <v>#N/A</v>
      </c>
      <c r="BS35" s="51" t="e">
        <v>#N/A</v>
      </c>
      <c r="BT35" s="51" t="e">
        <v>#N/A</v>
      </c>
      <c r="BU35" s="51" t="e">
        <v>#N/A</v>
      </c>
      <c r="BV35" s="51" t="e">
        <v>#N/A</v>
      </c>
      <c r="BW35" s="51" t="e">
        <v>#N/A</v>
      </c>
      <c r="BX35" s="51" t="e">
        <v>#N/A</v>
      </c>
      <c r="BY35" s="51" t="e">
        <v>#N/A</v>
      </c>
      <c r="BZ35" s="51" t="e">
        <v>#N/A</v>
      </c>
      <c r="CA35" s="51" t="e">
        <v>#N/A</v>
      </c>
      <c r="CB35" s="51" t="e">
        <v>#N/A</v>
      </c>
      <c r="CC35" s="51" t="e">
        <v>#N/A</v>
      </c>
      <c r="CD35" s="51" t="e">
        <v>#N/A</v>
      </c>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c r="ABX35" s="51"/>
      <c r="ABY35" s="51"/>
      <c r="ABZ35" s="51"/>
      <c r="ACA35" s="51"/>
      <c r="ACB35" s="51"/>
      <c r="ACC35" s="51"/>
      <c r="ACD35" s="51"/>
      <c r="ACE35" s="51"/>
      <c r="ACF35" s="51"/>
      <c r="ACG35" s="51"/>
      <c r="ACH35" s="51"/>
      <c r="ACI35" s="51"/>
      <c r="ACJ35" s="51"/>
      <c r="ACK35" s="51"/>
      <c r="ACL35" s="51"/>
      <c r="ACM35" s="51"/>
      <c r="ACN35" s="51"/>
      <c r="ACO35" s="51"/>
      <c r="ACP35" s="51"/>
      <c r="ACQ35" s="51"/>
      <c r="ACR35" s="51"/>
      <c r="ACS35" s="51"/>
      <c r="ACT35" s="51"/>
      <c r="ACU35" s="51"/>
      <c r="ACV35" s="51"/>
      <c r="ACW35" s="51"/>
      <c r="ACX35" s="51"/>
      <c r="ACY35" s="51"/>
      <c r="ACZ35" s="51"/>
      <c r="ADA35" s="51"/>
      <c r="ADB35" s="51"/>
      <c r="ADC35" s="51"/>
      <c r="ADD35" s="51"/>
      <c r="ADE35" s="51"/>
      <c r="ADF35" s="51"/>
      <c r="ADG35" s="51"/>
      <c r="ADH35" s="51"/>
      <c r="ADI35" s="51"/>
      <c r="ADJ35" s="51"/>
      <c r="ADK35" s="51"/>
      <c r="ADL35" s="51"/>
      <c r="ADM35" s="51"/>
      <c r="ADN35" s="51"/>
      <c r="ADO35" s="51"/>
      <c r="ADP35" s="51"/>
      <c r="ADQ35" s="51"/>
      <c r="ADR35" s="51"/>
      <c r="ADS35" s="51"/>
      <c r="ADT35" s="51"/>
      <c r="ADU35" s="51"/>
      <c r="ADV35" s="51"/>
      <c r="ADW35" s="51"/>
      <c r="ADX35" s="51"/>
      <c r="ADY35" s="51"/>
      <c r="ADZ35" s="51"/>
      <c r="AEA35" s="51"/>
      <c r="AEB35" s="51"/>
      <c r="AEC35" s="51"/>
      <c r="AED35" s="51"/>
      <c r="AEE35" s="51"/>
      <c r="AEF35" s="51"/>
      <c r="AEG35" s="51"/>
      <c r="AEH35" s="51"/>
      <c r="AEI35" s="51"/>
      <c r="AEJ35" s="51"/>
      <c r="AEK35" s="51"/>
      <c r="AEL35" s="51"/>
      <c r="AEM35" s="51"/>
      <c r="AEN35" s="51"/>
      <c r="AEO35" s="51"/>
      <c r="AEP35" s="51"/>
      <c r="AEQ35" s="51"/>
      <c r="AER35" s="51"/>
      <c r="AES35" s="51"/>
      <c r="AET35" s="51"/>
      <c r="AEU35" s="51"/>
      <c r="AEV35" s="51"/>
      <c r="AEW35" s="51"/>
      <c r="AEX35" s="51"/>
      <c r="AEY35" s="51"/>
      <c r="AEZ35" s="51"/>
      <c r="AFA35" s="51"/>
      <c r="AFB35" s="51"/>
      <c r="AFC35" s="51"/>
      <c r="AFD35" s="51"/>
      <c r="AFE35" s="51"/>
      <c r="AFF35" s="51"/>
      <c r="AFG35" s="51"/>
      <c r="AFH35" s="51"/>
      <c r="AFI35" s="51"/>
      <c r="AFJ35" s="51"/>
      <c r="AFK35" s="51"/>
      <c r="AFL35" s="51"/>
      <c r="AFM35" s="51"/>
      <c r="AFN35" s="51"/>
      <c r="AFO35" s="51"/>
      <c r="AFP35" s="51"/>
      <c r="AFQ35" s="51"/>
      <c r="AFR35" s="51"/>
      <c r="AFS35" s="51"/>
      <c r="AFT35" s="51"/>
      <c r="AFU35" s="51"/>
      <c r="AFV35" s="51"/>
      <c r="AFW35" s="51"/>
      <c r="AFX35" s="51"/>
      <c r="AFY35" s="51"/>
      <c r="AFZ35" s="51"/>
      <c r="AGA35" s="51"/>
      <c r="AGB35" s="51"/>
      <c r="AGC35" s="51"/>
      <c r="AGD35" s="51"/>
      <c r="AGE35" s="51"/>
      <c r="AGF35" s="51"/>
      <c r="AGG35" s="51"/>
      <c r="AGH35" s="51"/>
      <c r="AGI35" s="51"/>
      <c r="AGJ35" s="51"/>
      <c r="AGK35" s="51"/>
      <c r="AGL35" s="51"/>
      <c r="AGM35" s="51"/>
      <c r="AGN35" s="51"/>
      <c r="AGO35" s="51"/>
      <c r="AGP35" s="51"/>
      <c r="AGQ35" s="51"/>
      <c r="AGR35" s="51"/>
      <c r="AGS35" s="51"/>
      <c r="AGT35" s="51"/>
      <c r="AGU35" s="51"/>
      <c r="AGV35" s="51"/>
      <c r="AGW35" s="51"/>
      <c r="AGX35" s="51"/>
      <c r="AGY35" s="51"/>
      <c r="AGZ35" s="51"/>
      <c r="AHA35" s="51"/>
      <c r="AHB35" s="51"/>
      <c r="AHC35" s="51"/>
      <c r="AHD35" s="51"/>
      <c r="AHE35" s="51"/>
      <c r="AHF35" s="51"/>
      <c r="AHG35" s="51"/>
      <c r="AHH35" s="51"/>
      <c r="AHI35" s="51"/>
      <c r="AHJ35" s="51"/>
      <c r="AHK35" s="51"/>
      <c r="AHL35" s="51"/>
      <c r="AHM35" s="51"/>
      <c r="AHN35" s="51"/>
      <c r="AHO35" s="51"/>
      <c r="AHP35" s="51"/>
      <c r="AHQ35" s="51"/>
      <c r="AHR35" s="51"/>
      <c r="AHS35" s="51"/>
      <c r="AHT35" s="51"/>
      <c r="AHU35" s="51"/>
      <c r="AHV35" s="51"/>
      <c r="AHW35" s="51"/>
      <c r="AHX35" s="51"/>
      <c r="AHY35" s="51"/>
      <c r="AHZ35" s="51"/>
      <c r="AIA35" s="51"/>
      <c r="AIB35" s="51"/>
      <c r="AIC35" s="51"/>
      <c r="AID35" s="51"/>
      <c r="AIE35" s="51"/>
      <c r="AIF35" s="51"/>
      <c r="AIG35" s="51"/>
      <c r="AIH35" s="51"/>
      <c r="AII35" s="51"/>
      <c r="AIJ35" s="51"/>
      <c r="AIK35" s="51"/>
      <c r="AIL35" s="51"/>
      <c r="AIM35" s="51"/>
      <c r="AIN35" s="51"/>
      <c r="AIO35" s="51"/>
      <c r="AIP35" s="51"/>
      <c r="AIQ35" s="51"/>
      <c r="AIR35" s="51"/>
      <c r="AIS35" s="51"/>
      <c r="AIT35" s="51"/>
      <c r="AIU35" s="51"/>
      <c r="AIV35" s="51"/>
      <c r="AIW35" s="51"/>
      <c r="AIX35" s="51"/>
      <c r="AIY35" s="51"/>
      <c r="AIZ35" s="51"/>
      <c r="AJA35" s="51"/>
      <c r="AJB35" s="51"/>
      <c r="AJC35" s="51"/>
      <c r="AJD35" s="51"/>
      <c r="AJE35" s="51"/>
      <c r="AJF35" s="51"/>
      <c r="AJG35" s="51"/>
      <c r="AJH35" s="51"/>
      <c r="AJI35" s="51"/>
      <c r="AJJ35" s="51"/>
      <c r="AJK35" s="51"/>
      <c r="AJL35" s="51"/>
      <c r="AJM35" s="51"/>
      <c r="AJN35" s="51"/>
      <c r="AJO35" s="51"/>
      <c r="AJP35" s="51"/>
      <c r="AJQ35" s="51"/>
      <c r="AJR35" s="51"/>
      <c r="AJS35" s="51"/>
      <c r="AJT35" s="51"/>
      <c r="AJU35" s="51"/>
      <c r="AJV35" s="51"/>
      <c r="AJW35" s="51"/>
      <c r="AJX35" s="51"/>
      <c r="AJY35" s="51"/>
      <c r="AJZ35" s="51"/>
      <c r="AKA35" s="51"/>
      <c r="AKB35" s="51"/>
      <c r="AKC35" s="51"/>
      <c r="AKD35" s="51"/>
      <c r="AKE35" s="51"/>
      <c r="AKF35" s="51"/>
      <c r="AKG35" s="51"/>
      <c r="AKH35" s="51"/>
      <c r="AKI35" s="51"/>
      <c r="AKJ35" s="51"/>
      <c r="AKK35" s="51"/>
      <c r="AKL35" s="51"/>
      <c r="AKM35" s="51"/>
      <c r="AKN35" s="51"/>
      <c r="AKO35" s="51"/>
      <c r="AKP35" s="51"/>
      <c r="AKQ35" s="51"/>
      <c r="AKR35" s="51"/>
      <c r="AKS35" s="51"/>
      <c r="AKT35" s="51"/>
      <c r="AKU35" s="51"/>
      <c r="AKV35" s="51"/>
      <c r="AKW35" s="51"/>
      <c r="AKX35" s="51"/>
      <c r="AKY35" s="51"/>
      <c r="AKZ35" s="51"/>
      <c r="ALA35" s="51"/>
      <c r="ALB35" s="51"/>
      <c r="ALC35" s="51"/>
      <c r="ALD35" s="51"/>
      <c r="ALE35" s="51"/>
      <c r="ALF35" s="51"/>
      <c r="ALG35" s="51"/>
      <c r="ALH35" s="51"/>
      <c r="ALI35" s="51"/>
      <c r="ALJ35" s="51"/>
      <c r="ALK35" s="51"/>
      <c r="ALL35" s="51"/>
      <c r="ALM35" s="51"/>
      <c r="ALN35" s="51"/>
      <c r="ALO35" s="51"/>
      <c r="ALP35" s="51"/>
      <c r="ALQ35" s="51"/>
      <c r="ALR35" s="51"/>
      <c r="ALS35" s="51"/>
      <c r="ALT35" s="51"/>
      <c r="ALU35" s="51"/>
      <c r="ALV35" s="51"/>
      <c r="ALW35" s="51"/>
      <c r="ALX35" s="51"/>
      <c r="ALY35" s="51"/>
      <c r="ALZ35" s="51"/>
      <c r="AMA35" s="51"/>
      <c r="AMB35" s="51"/>
      <c r="AMC35" s="51"/>
      <c r="AMD35" s="51"/>
      <c r="AME35" s="51"/>
      <c r="AMF35" s="51"/>
      <c r="AMG35" s="51"/>
      <c r="AMH35" s="51"/>
      <c r="AMI35" s="51"/>
      <c r="AMJ35" s="51"/>
      <c r="AMK35" s="51"/>
      <c r="AML35" s="51"/>
      <c r="AMM35" s="51"/>
      <c r="AMN35" s="51"/>
      <c r="AMO35" s="51"/>
      <c r="AMP35" s="51"/>
      <c r="AMQ35" s="51"/>
      <c r="AMR35" s="51"/>
      <c r="AMS35" s="51"/>
      <c r="AMT35" s="51"/>
      <c r="AMU35" s="51"/>
      <c r="AMV35" s="51"/>
      <c r="AMW35" s="51"/>
      <c r="AMX35" s="51"/>
      <c r="AMY35" s="51"/>
      <c r="AMZ35" s="51"/>
      <c r="ANA35" s="51"/>
      <c r="ANB35" s="51"/>
      <c r="ANC35" s="51"/>
      <c r="AND35" s="51"/>
      <c r="ANE35" s="51"/>
      <c r="ANF35" s="51"/>
      <c r="ANG35" s="51"/>
      <c r="ANH35" s="51"/>
      <c r="ANI35" s="51"/>
      <c r="ANJ35" s="51"/>
      <c r="ANK35" s="51"/>
      <c r="ANL35" s="51"/>
      <c r="ANM35" s="51"/>
      <c r="ANN35" s="51"/>
      <c r="ANO35" s="51"/>
      <c r="ANP35" s="51"/>
      <c r="ANQ35" s="51"/>
      <c r="ANR35" s="51"/>
      <c r="ANS35" s="51"/>
      <c r="ANT35" s="51"/>
      <c r="ANU35" s="51"/>
      <c r="ANV35" s="51"/>
      <c r="ANW35" s="51"/>
      <c r="ANX35" s="51"/>
      <c r="ANY35" s="51"/>
      <c r="ANZ35" s="51"/>
      <c r="AOA35" s="51"/>
      <c r="AOB35" s="51"/>
      <c r="AOC35" s="51"/>
      <c r="AOD35" s="51"/>
      <c r="AOE35" s="51"/>
      <c r="AOF35" s="51"/>
      <c r="AOG35" s="51"/>
      <c r="AOH35" s="51"/>
      <c r="AOI35" s="51"/>
      <c r="AOJ35" s="51"/>
      <c r="AOK35" s="51"/>
      <c r="AOL35" s="51"/>
      <c r="AOM35" s="51"/>
      <c r="AON35" s="51"/>
      <c r="AOO35" s="51"/>
      <c r="AOP35" s="51"/>
      <c r="AOQ35" s="51"/>
      <c r="AOR35" s="51"/>
      <c r="AOS35" s="51"/>
      <c r="AOT35" s="51"/>
      <c r="AOU35" s="51"/>
      <c r="AOV35" s="51"/>
      <c r="AOW35" s="51"/>
      <c r="AOX35" s="51"/>
      <c r="AOY35" s="51"/>
      <c r="AOZ35" s="51"/>
      <c r="APA35" s="51"/>
      <c r="APB35" s="51"/>
      <c r="APC35" s="51"/>
      <c r="APD35" s="51"/>
      <c r="APE35" s="51"/>
      <c r="APF35" s="51"/>
      <c r="APG35" s="51"/>
      <c r="APH35" s="51"/>
      <c r="API35" s="51"/>
      <c r="APJ35" s="51"/>
      <c r="APK35" s="51"/>
      <c r="APL35" s="51"/>
      <c r="APM35" s="51"/>
      <c r="APN35" s="51"/>
      <c r="APO35" s="51"/>
      <c r="APP35" s="51"/>
      <c r="APQ35" s="51"/>
      <c r="APR35" s="51"/>
      <c r="APS35" s="51"/>
      <c r="APT35" s="51"/>
      <c r="APU35" s="51"/>
      <c r="APV35" s="51"/>
      <c r="APW35" s="51"/>
      <c r="APX35" s="51"/>
      <c r="APY35" s="51"/>
      <c r="APZ35" s="51"/>
      <c r="AQA35" s="51"/>
      <c r="AQB35" s="51"/>
      <c r="AQC35" s="51"/>
      <c r="AQD35" s="51"/>
      <c r="AQE35" s="51"/>
      <c r="AQF35" s="51"/>
      <c r="AQG35" s="51"/>
      <c r="AQH35" s="51"/>
      <c r="AQI35" s="51"/>
      <c r="AQJ35" s="51"/>
      <c r="AQK35" s="51"/>
      <c r="AQL35" s="51"/>
      <c r="AQM35" s="51"/>
      <c r="AQN35" s="51"/>
      <c r="AQO35" s="51"/>
      <c r="AQP35" s="51"/>
      <c r="AQQ35" s="51"/>
      <c r="AQR35" s="51"/>
      <c r="AQS35" s="51"/>
      <c r="AQT35" s="51"/>
      <c r="AQU35" s="51"/>
      <c r="AQV35" s="51"/>
      <c r="AQW35" s="51"/>
      <c r="AQX35" s="51"/>
      <c r="AQY35" s="51"/>
      <c r="AQZ35" s="51"/>
      <c r="ARA35" s="51"/>
      <c r="ARB35" s="51"/>
      <c r="ARC35" s="51"/>
      <c r="ARD35" s="51"/>
      <c r="ARE35" s="51"/>
      <c r="ARF35" s="51"/>
      <c r="ARG35" s="51"/>
      <c r="ARH35" s="51"/>
      <c r="ARI35" s="51"/>
      <c r="ARJ35" s="51"/>
      <c r="ARK35" s="51"/>
      <c r="ARL35" s="51"/>
      <c r="ARM35" s="51"/>
      <c r="ARN35" s="51"/>
      <c r="ARO35" s="51"/>
      <c r="ARP35" s="51"/>
      <c r="ARQ35" s="51"/>
      <c r="ARR35" s="51"/>
      <c r="ARS35" s="51"/>
      <c r="ART35" s="51"/>
      <c r="ARU35" s="51"/>
      <c r="ARV35" s="51"/>
      <c r="ARW35" s="51"/>
      <c r="ARX35" s="51"/>
      <c r="ARY35" s="51"/>
      <c r="ARZ35" s="51"/>
      <c r="ASA35" s="51"/>
      <c r="ASB35" s="51"/>
      <c r="ASC35" s="51"/>
      <c r="ASD35" s="51"/>
      <c r="ASE35" s="51"/>
      <c r="ASF35" s="51"/>
      <c r="ASG35" s="51"/>
      <c r="ASH35" s="51"/>
      <c r="ASI35" s="51"/>
      <c r="ASJ35" s="51"/>
      <c r="ASK35" s="51"/>
      <c r="ASL35" s="51"/>
      <c r="ASM35" s="51"/>
      <c r="ASN35" s="51"/>
      <c r="ASO35" s="51"/>
      <c r="ASP35" s="51"/>
      <c r="ASQ35" s="51"/>
      <c r="ASR35" s="51"/>
      <c r="ASS35" s="51"/>
      <c r="AST35" s="51"/>
      <c r="ASU35" s="51"/>
      <c r="ASV35" s="51"/>
      <c r="ASW35" s="51"/>
      <c r="ASX35" s="51"/>
      <c r="ASY35" s="51"/>
      <c r="ASZ35" s="51"/>
      <c r="ATA35" s="51"/>
      <c r="ATB35" s="51"/>
      <c r="ATC35" s="51"/>
      <c r="ATD35" s="51"/>
      <c r="ATE35" s="51"/>
      <c r="ATF35" s="51"/>
      <c r="ATG35" s="51"/>
      <c r="ATH35" s="51"/>
      <c r="ATI35" s="51"/>
      <c r="ATJ35" s="51"/>
      <c r="ATK35" s="51"/>
      <c r="ATL35" s="51"/>
      <c r="ATM35" s="51"/>
      <c r="ATN35" s="51"/>
      <c r="ATO35" s="51"/>
      <c r="ATP35" s="51"/>
      <c r="ATQ35" s="51"/>
      <c r="ATR35" s="51"/>
      <c r="ATS35" s="51"/>
      <c r="ATT35" s="51"/>
      <c r="ATU35" s="51"/>
      <c r="ATV35" s="51"/>
      <c r="ATW35" s="51"/>
      <c r="ATX35" s="51"/>
      <c r="ATY35" s="51"/>
      <c r="ATZ35" s="51"/>
      <c r="AUA35" s="51"/>
      <c r="AUB35" s="51"/>
      <c r="AUC35" s="51"/>
      <c r="AUD35" s="51"/>
      <c r="AUE35" s="51"/>
      <c r="AUF35" s="51"/>
      <c r="AUG35" s="51"/>
      <c r="AUH35" s="51"/>
      <c r="AUI35" s="51"/>
      <c r="AUJ35" s="51"/>
      <c r="AUK35" s="51"/>
    </row>
    <row r="36" spans="1:1233" x14ac:dyDescent="0.25">
      <c r="A36" s="41" t="s">
        <v>134</v>
      </c>
      <c r="C36" s="41" t="s">
        <v>51</v>
      </c>
      <c r="D36" s="87" t="s">
        <v>81</v>
      </c>
      <c r="E36" s="86">
        <v>45099</v>
      </c>
      <c r="F36" s="45">
        <v>426</v>
      </c>
      <c r="G36" s="45">
        <v>508</v>
      </c>
      <c r="H36" s="45">
        <v>1145</v>
      </c>
      <c r="I36" s="45">
        <v>1099</v>
      </c>
      <c r="J36" s="45">
        <v>957</v>
      </c>
      <c r="K36" s="45">
        <v>1390</v>
      </c>
      <c r="L36" s="45">
        <v>1146</v>
      </c>
      <c r="M36" s="45">
        <v>809</v>
      </c>
      <c r="N36" s="45">
        <v>914</v>
      </c>
      <c r="O36" s="45">
        <v>953</v>
      </c>
      <c r="P36" s="45">
        <v>1504</v>
      </c>
      <c r="Q36" s="45">
        <v>683</v>
      </c>
      <c r="R36" s="45">
        <v>651</v>
      </c>
      <c r="S36" s="45">
        <v>578</v>
      </c>
      <c r="T36" s="45">
        <v>831</v>
      </c>
      <c r="U36" s="45">
        <v>1203</v>
      </c>
      <c r="V36" s="45">
        <v>1649</v>
      </c>
      <c r="W36" s="45">
        <v>1067</v>
      </c>
      <c r="X36" s="45">
        <v>1010</v>
      </c>
      <c r="Y36" s="45">
        <v>1096</v>
      </c>
      <c r="Z36" s="45">
        <v>834</v>
      </c>
      <c r="AA36" s="45">
        <v>686</v>
      </c>
      <c r="AB36" s="45">
        <v>836</v>
      </c>
      <c r="AC36" s="45">
        <v>530</v>
      </c>
      <c r="AD36" s="45">
        <v>700</v>
      </c>
      <c r="AE36" s="45">
        <v>602</v>
      </c>
      <c r="AF36" s="45">
        <v>520</v>
      </c>
      <c r="AG36" s="45">
        <v>955</v>
      </c>
      <c r="AH36" s="45">
        <v>812</v>
      </c>
      <c r="AI36" s="45">
        <v>1111</v>
      </c>
      <c r="AJ36" s="45">
        <v>691</v>
      </c>
      <c r="AK36" s="45">
        <v>1051</v>
      </c>
      <c r="AL36" s="45">
        <v>1565</v>
      </c>
      <c r="AM36" s="45">
        <v>818</v>
      </c>
      <c r="AN36" s="45">
        <v>954</v>
      </c>
      <c r="AO36" s="45">
        <v>2130</v>
      </c>
      <c r="AP36" s="45">
        <v>642</v>
      </c>
      <c r="AQ36" s="45">
        <v>646</v>
      </c>
      <c r="AR36" s="45">
        <v>944</v>
      </c>
      <c r="AS36" s="45">
        <v>575</v>
      </c>
      <c r="AT36" s="45">
        <v>721</v>
      </c>
      <c r="AU36" s="45">
        <v>425</v>
      </c>
      <c r="AV36" s="45">
        <v>737</v>
      </c>
      <c r="AW36" s="45">
        <v>736</v>
      </c>
      <c r="AX36" s="45">
        <v>1035</v>
      </c>
      <c r="AY36" s="45">
        <v>982</v>
      </c>
      <c r="AZ36" s="45">
        <v>952</v>
      </c>
      <c r="BA36" s="45">
        <v>840</v>
      </c>
      <c r="BB36" s="45">
        <v>1122</v>
      </c>
      <c r="BC36" s="45">
        <v>642</v>
      </c>
      <c r="BD36" s="45">
        <v>1058</v>
      </c>
      <c r="BE36" s="45">
        <v>1299</v>
      </c>
      <c r="BF36" s="45">
        <v>1581</v>
      </c>
      <c r="BG36" s="45">
        <v>1173</v>
      </c>
      <c r="BH36" s="45">
        <v>1404</v>
      </c>
      <c r="BI36" s="45">
        <v>1110</v>
      </c>
      <c r="BJ36" s="45">
        <v>1026</v>
      </c>
      <c r="BK36" s="45">
        <v>1255</v>
      </c>
      <c r="BL36" s="45">
        <v>2192</v>
      </c>
      <c r="BM36" s="45">
        <v>1155</v>
      </c>
      <c r="BN36" s="45">
        <v>561</v>
      </c>
      <c r="BO36" s="45">
        <v>1159</v>
      </c>
      <c r="BP36" s="45">
        <v>1242</v>
      </c>
      <c r="BQ36" s="45">
        <v>1511</v>
      </c>
      <c r="BR36" s="45">
        <v>1769</v>
      </c>
      <c r="BS36" s="45">
        <v>1883</v>
      </c>
      <c r="BT36" s="45">
        <v>1879</v>
      </c>
      <c r="BU36" s="45">
        <v>1182</v>
      </c>
      <c r="BV36" s="45">
        <v>1679</v>
      </c>
      <c r="BW36" s="45">
        <v>1688</v>
      </c>
      <c r="BX36" s="45">
        <v>1673</v>
      </c>
      <c r="BY36" s="45">
        <v>1080</v>
      </c>
      <c r="BZ36" s="45">
        <v>1295</v>
      </c>
      <c r="CA36" s="45">
        <v>1238</v>
      </c>
      <c r="CB36" s="45">
        <v>1094</v>
      </c>
      <c r="CC36" s="45">
        <v>1164</v>
      </c>
      <c r="CD36" s="45">
        <v>2076</v>
      </c>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5"/>
      <c r="WB36" s="45"/>
      <c r="WC36" s="45"/>
      <c r="WD36" s="45"/>
      <c r="WE36" s="45"/>
      <c r="WF36" s="45"/>
      <c r="WG36" s="45"/>
      <c r="WH36" s="45"/>
      <c r="WI36" s="45"/>
      <c r="WJ36" s="45"/>
      <c r="WK36" s="45"/>
      <c r="WL36" s="45"/>
      <c r="WM36" s="45"/>
      <c r="WN36" s="45"/>
      <c r="WO36" s="45"/>
      <c r="WP36" s="45"/>
      <c r="WQ36" s="45"/>
      <c r="WR36" s="45"/>
      <c r="WS36" s="45"/>
      <c r="WT36" s="45"/>
      <c r="WU36" s="45"/>
      <c r="WV36" s="45"/>
      <c r="WW36" s="45"/>
      <c r="WX36" s="45"/>
      <c r="WY36" s="45"/>
      <c r="WZ36" s="45"/>
      <c r="XA36" s="45"/>
      <c r="XB36" s="45"/>
      <c r="XC36" s="45"/>
      <c r="XD36" s="45"/>
      <c r="XE36" s="45"/>
      <c r="XF36" s="45"/>
      <c r="XG36" s="45"/>
      <c r="XH36" s="45"/>
      <c r="XI36" s="45"/>
      <c r="XJ36" s="45"/>
      <c r="XK36" s="45"/>
      <c r="XL36" s="45"/>
      <c r="XM36" s="45"/>
      <c r="XN36" s="45"/>
      <c r="XO36" s="45"/>
      <c r="XP36" s="45"/>
      <c r="XQ36" s="45"/>
      <c r="XR36" s="45"/>
      <c r="XS36" s="45"/>
      <c r="XT36" s="45"/>
      <c r="XU36" s="45"/>
      <c r="XV36" s="45"/>
      <c r="XW36" s="45"/>
      <c r="XX36" s="45"/>
      <c r="XY36" s="45"/>
      <c r="XZ36" s="45"/>
      <c r="YA36" s="45"/>
      <c r="YB36" s="45"/>
      <c r="YC36" s="45"/>
      <c r="YD36" s="45"/>
      <c r="YE36" s="45"/>
      <c r="YF36" s="45"/>
      <c r="YG36" s="45"/>
      <c r="YH36" s="45"/>
      <c r="YI36" s="45"/>
      <c r="YJ36" s="45"/>
      <c r="YK36" s="45"/>
      <c r="YL36" s="45"/>
      <c r="YM36" s="45"/>
      <c r="YN36" s="45"/>
      <c r="YO36" s="45"/>
      <c r="YP36" s="45"/>
      <c r="YQ36" s="45"/>
      <c r="YR36" s="45"/>
      <c r="YS36" s="45"/>
      <c r="YT36" s="45"/>
      <c r="YU36" s="45"/>
      <c r="YV36" s="45"/>
      <c r="YW36" s="45"/>
      <c r="YX36" s="45"/>
      <c r="YY36" s="45"/>
      <c r="YZ36" s="45"/>
      <c r="ZA36" s="45"/>
      <c r="ZB36" s="45"/>
      <c r="ZC36" s="45"/>
      <c r="ZD36" s="45"/>
      <c r="ZE36" s="45"/>
      <c r="ZF36" s="45"/>
      <c r="ZG36" s="45"/>
      <c r="ZH36" s="45"/>
      <c r="ZI36" s="45"/>
      <c r="ZJ36" s="45"/>
      <c r="ZK36" s="45"/>
      <c r="ZL36" s="45"/>
      <c r="ZM36" s="45"/>
      <c r="ZN36" s="45"/>
      <c r="ZO36" s="45"/>
      <c r="ZP36" s="45"/>
      <c r="ZQ36" s="45"/>
      <c r="ZR36" s="45"/>
      <c r="ZS36" s="45"/>
      <c r="ZT36" s="45"/>
      <c r="ZU36" s="45"/>
      <c r="ZV36" s="45"/>
      <c r="ZW36" s="45"/>
      <c r="ZX36" s="45"/>
      <c r="ZY36" s="45"/>
      <c r="ZZ36" s="45"/>
      <c r="AAA36" s="45"/>
      <c r="AAB36" s="45"/>
      <c r="AAC36" s="45"/>
      <c r="AAD36" s="45"/>
      <c r="AAE36" s="45"/>
      <c r="AAF36" s="45"/>
      <c r="AAG36" s="45"/>
      <c r="AAH36" s="45"/>
      <c r="AAI36" s="45"/>
      <c r="AAJ36" s="45"/>
      <c r="AAK36" s="45"/>
      <c r="AAL36" s="45"/>
      <c r="AAM36" s="45"/>
      <c r="AAN36" s="45"/>
      <c r="AAO36" s="45"/>
      <c r="AAP36" s="45"/>
      <c r="AAQ36" s="45"/>
      <c r="AAR36" s="45"/>
      <c r="AAS36" s="45"/>
      <c r="AAT36" s="45"/>
      <c r="AAU36" s="45"/>
      <c r="AAV36" s="45"/>
      <c r="AAW36" s="45"/>
      <c r="AAX36" s="45"/>
      <c r="AAY36" s="45"/>
      <c r="AAZ36" s="45"/>
      <c r="ABA36" s="45"/>
      <c r="ABB36" s="45"/>
      <c r="ABC36" s="45"/>
      <c r="ABD36" s="45"/>
      <c r="ABE36" s="45"/>
      <c r="ABF36" s="45"/>
      <c r="ABG36" s="45"/>
      <c r="ABH36" s="45"/>
      <c r="ABI36" s="45"/>
      <c r="ABJ36" s="45"/>
      <c r="ABK36" s="45"/>
      <c r="ABL36" s="45"/>
      <c r="ABM36" s="45"/>
      <c r="ABN36" s="45"/>
      <c r="ABO36" s="45"/>
      <c r="ABP36" s="45"/>
      <c r="ABQ36" s="45"/>
      <c r="ABR36" s="45"/>
      <c r="ABS36" s="45"/>
      <c r="ABT36" s="45"/>
      <c r="ABU36" s="45"/>
      <c r="ABV36" s="45"/>
      <c r="ABW36" s="45"/>
      <c r="ABX36" s="45"/>
      <c r="ABY36" s="45"/>
      <c r="ABZ36" s="45"/>
      <c r="ACA36" s="45"/>
      <c r="ACB36" s="45"/>
      <c r="ACC36" s="45"/>
      <c r="ACD36" s="45"/>
      <c r="ACE36" s="45"/>
      <c r="ACF36" s="45"/>
      <c r="ACG36" s="45"/>
      <c r="ACH36" s="45"/>
      <c r="ACI36" s="45"/>
      <c r="ACJ36" s="45"/>
      <c r="ACK36" s="45"/>
      <c r="ACL36" s="45"/>
      <c r="ACM36" s="45"/>
      <c r="ACN36" s="45"/>
      <c r="ACO36" s="45"/>
      <c r="ACP36" s="45"/>
      <c r="ACQ36" s="45"/>
      <c r="ACR36" s="45"/>
      <c r="ACS36" s="45"/>
      <c r="ACT36" s="45"/>
      <c r="ACU36" s="45"/>
      <c r="ACV36" s="45"/>
      <c r="ACW36" s="45"/>
      <c r="ACX36" s="45"/>
      <c r="ACY36" s="45"/>
      <c r="ACZ36" s="45"/>
      <c r="ADA36" s="45"/>
      <c r="ADB36" s="45"/>
      <c r="ADC36" s="45"/>
      <c r="ADD36" s="45"/>
      <c r="ADE36" s="45"/>
      <c r="ADF36" s="45"/>
      <c r="ADG36" s="45"/>
      <c r="ADH36" s="45"/>
      <c r="ADI36" s="45"/>
      <c r="ADJ36" s="45"/>
      <c r="ADK36" s="45"/>
      <c r="ADL36" s="45"/>
      <c r="ADM36" s="45"/>
      <c r="ADN36" s="45"/>
      <c r="ADO36" s="45"/>
      <c r="ADP36" s="45"/>
      <c r="ADQ36" s="45"/>
      <c r="ADR36" s="45"/>
      <c r="ADS36" s="45"/>
      <c r="ADT36" s="45"/>
      <c r="ADU36" s="45"/>
      <c r="ADV36" s="45"/>
      <c r="ADW36" s="45"/>
      <c r="ADX36" s="45"/>
      <c r="ADY36" s="45"/>
      <c r="ADZ36" s="45"/>
      <c r="AEA36" s="45"/>
      <c r="AEB36" s="45"/>
      <c r="AEC36" s="45"/>
      <c r="AED36" s="45"/>
      <c r="AEE36" s="45"/>
      <c r="AEF36" s="45"/>
      <c r="AEG36" s="45"/>
      <c r="AEH36" s="45"/>
      <c r="AEI36" s="45"/>
      <c r="AEJ36" s="45"/>
      <c r="AEK36" s="45"/>
      <c r="AEL36" s="45"/>
      <c r="AEM36" s="45"/>
      <c r="AEN36" s="45"/>
      <c r="AEO36" s="45"/>
      <c r="AEP36" s="45"/>
      <c r="AEQ36" s="45"/>
      <c r="AER36" s="45"/>
      <c r="AES36" s="45"/>
      <c r="AET36" s="45"/>
      <c r="AEU36" s="45"/>
      <c r="AEV36" s="45"/>
      <c r="AEW36" s="45"/>
      <c r="AEX36" s="45"/>
      <c r="AEY36" s="45"/>
      <c r="AEZ36" s="45"/>
      <c r="AFA36" s="45"/>
      <c r="AFB36" s="45"/>
      <c r="AFC36" s="45"/>
      <c r="AFD36" s="45"/>
      <c r="AFE36" s="45"/>
      <c r="AFF36" s="45"/>
      <c r="AFG36" s="45"/>
      <c r="AFH36" s="45"/>
      <c r="AFI36" s="45"/>
      <c r="AFJ36" s="45"/>
      <c r="AFK36" s="45"/>
      <c r="AFL36" s="45"/>
      <c r="AFM36" s="45"/>
      <c r="AFN36" s="45"/>
      <c r="AFO36" s="45"/>
      <c r="AFP36" s="45"/>
      <c r="AFQ36" s="45"/>
      <c r="AFR36" s="45"/>
      <c r="AFS36" s="45"/>
      <c r="AFT36" s="45"/>
      <c r="AFU36" s="45"/>
      <c r="AFV36" s="45"/>
      <c r="AFW36" s="45"/>
      <c r="AFX36" s="45"/>
      <c r="AFY36" s="45"/>
      <c r="AFZ36" s="45"/>
      <c r="AGA36" s="45"/>
      <c r="AGB36" s="45"/>
      <c r="AGC36" s="45"/>
      <c r="AGD36" s="45"/>
      <c r="AGE36" s="45"/>
      <c r="AGF36" s="45"/>
      <c r="AGG36" s="45"/>
      <c r="AGH36" s="45"/>
      <c r="AGI36" s="45"/>
      <c r="AGJ36" s="45"/>
      <c r="AGK36" s="45"/>
      <c r="AGL36" s="45"/>
      <c r="AGM36" s="45"/>
      <c r="AGN36" s="45"/>
      <c r="AGO36" s="45"/>
      <c r="AGP36" s="45"/>
      <c r="AGQ36" s="45"/>
      <c r="AGR36" s="45"/>
      <c r="AGS36" s="45"/>
      <c r="AGT36" s="45"/>
      <c r="AGU36" s="45"/>
      <c r="AGV36" s="45"/>
      <c r="AGW36" s="45"/>
      <c r="AGX36" s="45"/>
      <c r="AGY36" s="45"/>
      <c r="AGZ36" s="45"/>
      <c r="AHA36" s="45"/>
      <c r="AHB36" s="45"/>
      <c r="AHC36" s="45"/>
      <c r="AHD36" s="45"/>
      <c r="AHE36" s="45"/>
      <c r="AHF36" s="45"/>
      <c r="AHG36" s="45"/>
      <c r="AHH36" s="45"/>
      <c r="AHI36" s="45"/>
      <c r="AHJ36" s="45"/>
      <c r="AHK36" s="45"/>
      <c r="AHL36" s="45"/>
      <c r="AHM36" s="45"/>
      <c r="AHN36" s="45"/>
      <c r="AHO36" s="45"/>
      <c r="AHP36" s="45"/>
      <c r="AHQ36" s="45"/>
      <c r="AHR36" s="45"/>
      <c r="AHS36" s="45"/>
      <c r="AHT36" s="45"/>
      <c r="AHU36" s="45"/>
      <c r="AHV36" s="45"/>
      <c r="AHW36" s="45"/>
      <c r="AHX36" s="45"/>
      <c r="AHY36" s="45"/>
      <c r="AHZ36" s="45"/>
      <c r="AIA36" s="45"/>
      <c r="AIB36" s="45"/>
      <c r="AIC36" s="45"/>
      <c r="AID36" s="45"/>
      <c r="AIE36" s="45"/>
      <c r="AIF36" s="45"/>
      <c r="AIG36" s="45"/>
      <c r="AIH36" s="45"/>
      <c r="AII36" s="45"/>
      <c r="AIJ36" s="45"/>
      <c r="AIK36" s="45"/>
      <c r="AIL36" s="45"/>
      <c r="AIM36" s="45"/>
      <c r="AIN36" s="45"/>
      <c r="AIO36" s="45"/>
      <c r="AIP36" s="45"/>
      <c r="AIQ36" s="45"/>
      <c r="AIR36" s="45"/>
      <c r="AIS36" s="45"/>
      <c r="AIT36" s="45"/>
      <c r="AIU36" s="45"/>
      <c r="AIV36" s="45"/>
      <c r="AIW36" s="45"/>
      <c r="AIX36" s="45"/>
      <c r="AIY36" s="45"/>
      <c r="AIZ36" s="45"/>
      <c r="AJA36" s="45"/>
      <c r="AJB36" s="45"/>
      <c r="AJC36" s="45"/>
      <c r="AJD36" s="45"/>
      <c r="AJE36" s="45"/>
      <c r="AJF36" s="45"/>
      <c r="AJG36" s="45"/>
      <c r="AJH36" s="45"/>
      <c r="AJI36" s="45"/>
      <c r="AJJ36" s="45"/>
      <c r="AJK36" s="45"/>
      <c r="AJL36" s="45"/>
      <c r="AJM36" s="45"/>
      <c r="AJN36" s="45"/>
      <c r="AJO36" s="45"/>
      <c r="AJP36" s="45"/>
      <c r="AJQ36" s="45"/>
      <c r="AJR36" s="45"/>
      <c r="AJS36" s="45"/>
      <c r="AJT36" s="45"/>
      <c r="AJU36" s="45"/>
      <c r="AJV36" s="45"/>
      <c r="AJW36" s="45"/>
      <c r="AJX36" s="45"/>
      <c r="AJY36" s="45"/>
      <c r="AJZ36" s="45"/>
      <c r="AKA36" s="45"/>
      <c r="AKB36" s="45"/>
      <c r="AKC36" s="45"/>
      <c r="AKD36" s="45"/>
      <c r="AKE36" s="45"/>
      <c r="AKF36" s="45"/>
      <c r="AKG36" s="45"/>
      <c r="AKH36" s="45"/>
      <c r="AKI36" s="45"/>
      <c r="AKJ36" s="45"/>
      <c r="AKK36" s="45"/>
      <c r="AKL36" s="45"/>
      <c r="AKM36" s="45"/>
      <c r="AKN36" s="45"/>
      <c r="AKO36" s="45"/>
      <c r="AKP36" s="45"/>
      <c r="AKQ36" s="45"/>
      <c r="AKR36" s="45"/>
      <c r="AKS36" s="45"/>
      <c r="AKT36" s="45"/>
      <c r="AKU36" s="45"/>
      <c r="AKV36" s="45"/>
      <c r="AKW36" s="45"/>
      <c r="AKX36" s="45"/>
      <c r="AKY36" s="45"/>
      <c r="AKZ36" s="45"/>
      <c r="ALA36" s="45"/>
      <c r="ALB36" s="45"/>
      <c r="ALC36" s="45"/>
      <c r="ALD36" s="45"/>
      <c r="ALE36" s="45"/>
      <c r="ALF36" s="45"/>
      <c r="ALG36" s="45"/>
      <c r="ALH36" s="45"/>
      <c r="ALI36" s="45"/>
      <c r="ALJ36" s="45"/>
      <c r="ALK36" s="45"/>
      <c r="ALL36" s="45"/>
      <c r="ALM36" s="45"/>
      <c r="ALN36" s="45"/>
      <c r="ALO36" s="45"/>
      <c r="ALP36" s="45"/>
      <c r="ALQ36" s="45"/>
      <c r="ALR36" s="45"/>
      <c r="ALS36" s="45"/>
      <c r="ALT36" s="45"/>
      <c r="ALU36" s="45"/>
      <c r="ALV36" s="45"/>
      <c r="ALW36" s="45"/>
      <c r="ALX36" s="45"/>
      <c r="ALY36" s="45"/>
      <c r="ALZ36" s="45"/>
      <c r="AMA36" s="45"/>
      <c r="AMB36" s="45"/>
      <c r="AMC36" s="45"/>
      <c r="AMD36" s="45"/>
      <c r="AME36" s="45"/>
      <c r="AMF36" s="45"/>
      <c r="AMG36" s="45"/>
      <c r="AMH36" s="45"/>
      <c r="AMI36" s="45"/>
      <c r="AMJ36" s="45"/>
      <c r="AMK36" s="45"/>
      <c r="AML36" s="45"/>
      <c r="AMM36" s="45"/>
      <c r="AMN36" s="45"/>
      <c r="AMO36" s="45"/>
      <c r="AMP36" s="45"/>
      <c r="AMQ36" s="45"/>
      <c r="AMR36" s="45"/>
      <c r="AMS36" s="45"/>
      <c r="AMT36" s="45"/>
      <c r="AMU36" s="45"/>
      <c r="AMV36" s="45"/>
      <c r="AMW36" s="45"/>
      <c r="AMX36" s="45"/>
      <c r="AMY36" s="45"/>
      <c r="AMZ36" s="45"/>
      <c r="ANA36" s="45"/>
      <c r="ANB36" s="45"/>
      <c r="ANC36" s="45"/>
      <c r="AND36" s="45"/>
      <c r="ANE36" s="45"/>
      <c r="ANF36" s="45"/>
      <c r="ANG36" s="45"/>
      <c r="ANH36" s="45"/>
      <c r="ANI36" s="45"/>
      <c r="ANJ36" s="45"/>
      <c r="ANK36" s="45"/>
      <c r="ANL36" s="45"/>
      <c r="ANM36" s="45"/>
      <c r="ANN36" s="45"/>
      <c r="ANO36" s="45"/>
      <c r="ANP36" s="45"/>
      <c r="ANQ36" s="45"/>
      <c r="ANR36" s="45"/>
      <c r="ANS36" s="45"/>
      <c r="ANT36" s="45"/>
      <c r="ANU36" s="45"/>
      <c r="ANV36" s="45"/>
      <c r="ANW36" s="45"/>
      <c r="ANX36" s="45"/>
      <c r="ANY36" s="45"/>
      <c r="ANZ36" s="45"/>
      <c r="AOA36" s="45"/>
      <c r="AOB36" s="45"/>
      <c r="AOC36" s="45"/>
      <c r="AOD36" s="45"/>
      <c r="AOE36" s="45"/>
      <c r="AOF36" s="45"/>
      <c r="AOG36" s="45"/>
      <c r="AOH36" s="45"/>
      <c r="AOI36" s="45"/>
      <c r="AOJ36" s="45"/>
      <c r="AOK36" s="45"/>
      <c r="AOL36" s="45"/>
      <c r="AOM36" s="45"/>
      <c r="AON36" s="45"/>
      <c r="AOO36" s="45"/>
      <c r="AOP36" s="45"/>
      <c r="AOQ36" s="45"/>
      <c r="AOR36" s="45"/>
      <c r="AOS36" s="45"/>
      <c r="AOT36" s="45"/>
      <c r="AOU36" s="45"/>
      <c r="AOV36" s="45"/>
      <c r="AOW36" s="45"/>
      <c r="AOX36" s="45"/>
      <c r="AOY36" s="45"/>
      <c r="AOZ36" s="45"/>
      <c r="APA36" s="45"/>
      <c r="APB36" s="45"/>
      <c r="APC36" s="45"/>
      <c r="APD36" s="45"/>
      <c r="APE36" s="45"/>
      <c r="APF36" s="45"/>
      <c r="APG36" s="45"/>
      <c r="APH36" s="45"/>
      <c r="API36" s="45"/>
      <c r="APJ36" s="45"/>
      <c r="APK36" s="45"/>
      <c r="APL36" s="45"/>
      <c r="APM36" s="45"/>
      <c r="APN36" s="45"/>
      <c r="APO36" s="45"/>
      <c r="APP36" s="45"/>
      <c r="APQ36" s="45"/>
      <c r="APR36" s="45"/>
      <c r="APS36" s="45"/>
      <c r="APT36" s="45"/>
      <c r="APU36" s="45"/>
      <c r="APV36" s="45"/>
      <c r="APW36" s="45"/>
      <c r="APX36" s="45"/>
      <c r="APY36" s="45"/>
      <c r="APZ36" s="45"/>
      <c r="AQA36" s="45"/>
      <c r="AQB36" s="45"/>
      <c r="AQC36" s="45"/>
      <c r="AQD36" s="45"/>
      <c r="AQE36" s="45"/>
      <c r="AQF36" s="45"/>
      <c r="AQG36" s="45"/>
      <c r="AQH36" s="45"/>
      <c r="AQI36" s="45"/>
      <c r="AQJ36" s="45"/>
      <c r="AQK36" s="45"/>
      <c r="AQL36" s="45"/>
      <c r="AQM36" s="45"/>
      <c r="AQN36" s="45"/>
      <c r="AQO36" s="45"/>
      <c r="AQP36" s="45"/>
      <c r="AQQ36" s="45"/>
      <c r="AQR36" s="45"/>
      <c r="AQS36" s="45"/>
      <c r="AQT36" s="45"/>
      <c r="AQU36" s="45"/>
      <c r="AQV36" s="45"/>
      <c r="AQW36" s="45"/>
      <c r="AQX36" s="45"/>
      <c r="AQY36" s="45"/>
      <c r="AQZ36" s="45"/>
      <c r="ARA36" s="45"/>
      <c r="ARB36" s="45"/>
      <c r="ARC36" s="45"/>
      <c r="ARD36" s="45"/>
      <c r="ARE36" s="45"/>
      <c r="ARF36" s="45"/>
      <c r="ARG36" s="45"/>
      <c r="ARH36" s="45"/>
      <c r="ARI36" s="45"/>
      <c r="ARJ36" s="45"/>
      <c r="ARK36" s="45"/>
      <c r="ARL36" s="45"/>
      <c r="ARM36" s="45"/>
      <c r="ARN36" s="45"/>
      <c r="ARO36" s="45"/>
      <c r="ARP36" s="45"/>
      <c r="ARQ36" s="45"/>
      <c r="ARR36" s="45"/>
      <c r="ARS36" s="45"/>
      <c r="ART36" s="45"/>
      <c r="ARU36" s="45"/>
      <c r="ARV36" s="45"/>
      <c r="ARW36" s="45"/>
      <c r="ARX36" s="45"/>
      <c r="ARY36" s="45"/>
      <c r="ARZ36" s="45"/>
      <c r="ASA36" s="45"/>
      <c r="ASB36" s="45"/>
      <c r="ASC36" s="45"/>
      <c r="ASD36" s="45"/>
      <c r="ASE36" s="45"/>
      <c r="ASF36" s="45"/>
      <c r="ASG36" s="45"/>
      <c r="ASH36" s="45"/>
      <c r="ASI36" s="45"/>
      <c r="ASJ36" s="45"/>
      <c r="ASK36" s="45"/>
      <c r="ASL36" s="45"/>
      <c r="ASM36" s="45"/>
      <c r="ASN36" s="45"/>
      <c r="ASO36" s="45"/>
      <c r="ASP36" s="45"/>
      <c r="ASQ36" s="45"/>
      <c r="ASR36" s="45"/>
      <c r="ASS36" s="45"/>
      <c r="AST36" s="45"/>
      <c r="ASU36" s="45"/>
      <c r="ASV36" s="45"/>
      <c r="ASW36" s="45"/>
      <c r="ASX36" s="45"/>
      <c r="ASY36" s="45"/>
      <c r="ASZ36" s="45"/>
      <c r="ATA36" s="45"/>
      <c r="ATB36" s="45"/>
      <c r="ATC36" s="45"/>
      <c r="ATD36" s="45"/>
      <c r="ATE36" s="45"/>
      <c r="ATF36" s="45"/>
      <c r="ATG36" s="45"/>
      <c r="ATH36" s="45"/>
      <c r="ATI36" s="45"/>
      <c r="ATJ36" s="45"/>
      <c r="ATK36" s="45"/>
      <c r="ATL36" s="45"/>
      <c r="ATM36" s="45"/>
      <c r="ATN36" s="45"/>
      <c r="ATO36" s="45"/>
      <c r="ATP36" s="45"/>
      <c r="ATQ36" s="45"/>
      <c r="ATR36" s="45"/>
      <c r="ATS36" s="45"/>
      <c r="ATT36" s="45"/>
      <c r="ATU36" s="45"/>
      <c r="ATV36" s="45"/>
      <c r="ATW36" s="45"/>
      <c r="ATX36" s="45"/>
      <c r="ATY36" s="45"/>
      <c r="ATZ36" s="45"/>
      <c r="AUA36" s="45"/>
      <c r="AUB36" s="45"/>
      <c r="AUC36" s="45"/>
      <c r="AUD36" s="45"/>
      <c r="AUE36" s="45"/>
      <c r="AUF36" s="45"/>
      <c r="AUG36" s="45"/>
      <c r="AUH36" s="45"/>
      <c r="AUI36" s="45"/>
      <c r="AUJ36" s="45"/>
      <c r="AUK36" s="45"/>
    </row>
    <row r="37" spans="1:1233" x14ac:dyDescent="0.25">
      <c r="A37" s="41" t="s">
        <v>135</v>
      </c>
      <c r="C37" s="41" t="s">
        <v>136</v>
      </c>
      <c r="D37" s="87" t="s">
        <v>81</v>
      </c>
      <c r="E37" s="86">
        <v>45105</v>
      </c>
      <c r="F37" s="45">
        <v>391</v>
      </c>
      <c r="G37" s="45">
        <v>426</v>
      </c>
      <c r="H37" s="45">
        <v>504</v>
      </c>
      <c r="I37" s="45">
        <v>407</v>
      </c>
      <c r="J37" s="45">
        <v>460</v>
      </c>
      <c r="K37" s="45">
        <v>435</v>
      </c>
      <c r="L37" s="45">
        <v>328</v>
      </c>
      <c r="M37" s="45">
        <v>450</v>
      </c>
      <c r="N37" s="45">
        <v>404</v>
      </c>
      <c r="O37" s="45">
        <v>450</v>
      </c>
      <c r="P37" s="45">
        <v>403</v>
      </c>
      <c r="Q37" s="45">
        <v>350</v>
      </c>
      <c r="R37" s="45">
        <v>383</v>
      </c>
      <c r="S37" s="45">
        <v>384</v>
      </c>
      <c r="T37" s="45">
        <v>429</v>
      </c>
      <c r="U37" s="45">
        <v>405</v>
      </c>
      <c r="V37" s="45">
        <v>452</v>
      </c>
      <c r="W37" s="45">
        <v>445</v>
      </c>
      <c r="X37" s="45">
        <v>427</v>
      </c>
      <c r="Y37" s="45">
        <v>423</v>
      </c>
      <c r="Z37" s="45">
        <v>348</v>
      </c>
      <c r="AA37" s="45">
        <v>447</v>
      </c>
      <c r="AB37" s="45">
        <v>440</v>
      </c>
      <c r="AC37" s="45">
        <v>342</v>
      </c>
      <c r="AD37" s="45">
        <v>450</v>
      </c>
      <c r="AE37" s="45">
        <v>462</v>
      </c>
      <c r="AF37" s="45">
        <v>473</v>
      </c>
      <c r="AG37" s="45">
        <v>517</v>
      </c>
      <c r="AH37" s="45">
        <v>482</v>
      </c>
      <c r="AI37" s="45">
        <v>440</v>
      </c>
      <c r="AJ37" s="45">
        <v>476</v>
      </c>
      <c r="AK37" s="45">
        <v>459</v>
      </c>
      <c r="AL37" s="45">
        <v>461</v>
      </c>
      <c r="AM37" s="45">
        <v>486</v>
      </c>
      <c r="AN37" s="45">
        <v>480</v>
      </c>
      <c r="AO37" s="45">
        <v>403</v>
      </c>
      <c r="AP37" s="45">
        <v>424</v>
      </c>
      <c r="AQ37" s="45">
        <v>385</v>
      </c>
      <c r="AR37" s="45">
        <v>397</v>
      </c>
      <c r="AS37" s="45">
        <v>260</v>
      </c>
      <c r="AT37" s="45">
        <v>231</v>
      </c>
      <c r="AU37" s="45">
        <v>250</v>
      </c>
      <c r="AV37" s="45">
        <v>288</v>
      </c>
      <c r="AW37" s="45">
        <v>239</v>
      </c>
      <c r="AX37" s="45">
        <v>268</v>
      </c>
      <c r="AY37" s="45">
        <v>319</v>
      </c>
      <c r="AZ37" s="45">
        <v>265</v>
      </c>
      <c r="BA37" s="45">
        <v>276</v>
      </c>
      <c r="BB37" s="45">
        <v>254</v>
      </c>
      <c r="BC37" s="45">
        <v>220</v>
      </c>
      <c r="BD37" s="45">
        <v>307</v>
      </c>
      <c r="BE37" s="45">
        <v>285</v>
      </c>
      <c r="BF37" s="45">
        <v>218</v>
      </c>
      <c r="BG37" s="45">
        <v>238</v>
      </c>
      <c r="BH37" s="45">
        <v>210</v>
      </c>
      <c r="BI37" s="45">
        <v>169</v>
      </c>
      <c r="BJ37" s="45">
        <v>198</v>
      </c>
      <c r="BK37" s="45">
        <v>199</v>
      </c>
      <c r="BL37" s="45">
        <v>242</v>
      </c>
      <c r="BM37" s="45">
        <v>191</v>
      </c>
      <c r="BN37" s="45">
        <v>181</v>
      </c>
      <c r="BO37" s="45">
        <v>184</v>
      </c>
      <c r="BP37" s="45">
        <v>222</v>
      </c>
      <c r="BQ37" s="45">
        <v>235</v>
      </c>
      <c r="BR37" s="45">
        <v>217</v>
      </c>
      <c r="BS37" s="45">
        <v>188</v>
      </c>
      <c r="BT37" s="45">
        <v>183</v>
      </c>
      <c r="BU37" s="45">
        <v>181</v>
      </c>
      <c r="BV37" s="45">
        <v>194</v>
      </c>
      <c r="BW37" s="45">
        <v>196</v>
      </c>
      <c r="BX37" s="45">
        <v>220</v>
      </c>
      <c r="BY37" s="45">
        <v>173</v>
      </c>
      <c r="BZ37" s="45">
        <v>209</v>
      </c>
      <c r="CA37" s="45">
        <v>202</v>
      </c>
      <c r="CB37" s="45">
        <v>244</v>
      </c>
      <c r="CC37" s="45">
        <v>211</v>
      </c>
      <c r="CD37" s="45">
        <v>256</v>
      </c>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5"/>
      <c r="WB37" s="45"/>
      <c r="WC37" s="45"/>
      <c r="WD37" s="45"/>
      <c r="WE37" s="45"/>
      <c r="WF37" s="45"/>
      <c r="WG37" s="45"/>
      <c r="WH37" s="45"/>
      <c r="WI37" s="45"/>
      <c r="WJ37" s="45"/>
      <c r="WK37" s="45"/>
      <c r="WL37" s="45"/>
      <c r="WM37" s="45"/>
      <c r="WN37" s="45"/>
      <c r="WO37" s="45"/>
      <c r="WP37" s="45"/>
      <c r="WQ37" s="45"/>
      <c r="WR37" s="45"/>
      <c r="WS37" s="45"/>
      <c r="WT37" s="45"/>
      <c r="WU37" s="45"/>
      <c r="WV37" s="45"/>
      <c r="WW37" s="45"/>
      <c r="WX37" s="45"/>
      <c r="WY37" s="45"/>
      <c r="WZ37" s="45"/>
      <c r="XA37" s="45"/>
      <c r="XB37" s="45"/>
      <c r="XC37" s="45"/>
      <c r="XD37" s="45"/>
      <c r="XE37" s="45"/>
      <c r="XF37" s="45"/>
      <c r="XG37" s="45"/>
      <c r="XH37" s="45"/>
      <c r="XI37" s="45"/>
      <c r="XJ37" s="45"/>
      <c r="XK37" s="45"/>
      <c r="XL37" s="45"/>
      <c r="XM37" s="45"/>
      <c r="XN37" s="45"/>
      <c r="XO37" s="45"/>
      <c r="XP37" s="45"/>
      <c r="XQ37" s="45"/>
      <c r="XR37" s="45"/>
      <c r="XS37" s="45"/>
      <c r="XT37" s="45"/>
      <c r="XU37" s="45"/>
      <c r="XV37" s="45"/>
      <c r="XW37" s="45"/>
      <c r="XX37" s="45"/>
      <c r="XY37" s="45"/>
      <c r="XZ37" s="45"/>
      <c r="YA37" s="45"/>
      <c r="YB37" s="45"/>
      <c r="YC37" s="45"/>
      <c r="YD37" s="45"/>
      <c r="YE37" s="45"/>
      <c r="YF37" s="45"/>
      <c r="YG37" s="45"/>
      <c r="YH37" s="45"/>
      <c r="YI37" s="45"/>
      <c r="YJ37" s="45"/>
      <c r="YK37" s="45"/>
      <c r="YL37" s="45"/>
      <c r="YM37" s="45"/>
      <c r="YN37" s="45"/>
      <c r="YO37" s="45"/>
      <c r="YP37" s="45"/>
      <c r="YQ37" s="45"/>
      <c r="YR37" s="45"/>
      <c r="YS37" s="45"/>
      <c r="YT37" s="45"/>
      <c r="YU37" s="45"/>
      <c r="YV37" s="45"/>
      <c r="YW37" s="45"/>
      <c r="YX37" s="45"/>
      <c r="YY37" s="45"/>
      <c r="YZ37" s="45"/>
      <c r="ZA37" s="45"/>
      <c r="ZB37" s="45"/>
      <c r="ZC37" s="45"/>
      <c r="ZD37" s="45"/>
      <c r="ZE37" s="45"/>
      <c r="ZF37" s="45"/>
      <c r="ZG37" s="45"/>
      <c r="ZH37" s="45"/>
      <c r="ZI37" s="45"/>
      <c r="ZJ37" s="45"/>
      <c r="ZK37" s="45"/>
      <c r="ZL37" s="45"/>
      <c r="ZM37" s="45"/>
      <c r="ZN37" s="45"/>
      <c r="ZO37" s="45"/>
      <c r="ZP37" s="45"/>
      <c r="ZQ37" s="45"/>
      <c r="ZR37" s="45"/>
      <c r="ZS37" s="45"/>
      <c r="ZT37" s="45"/>
      <c r="ZU37" s="45"/>
      <c r="ZV37" s="45"/>
      <c r="ZW37" s="45"/>
      <c r="ZX37" s="45"/>
      <c r="ZY37" s="45"/>
      <c r="ZZ37" s="45"/>
      <c r="AAA37" s="45"/>
      <c r="AAB37" s="45"/>
      <c r="AAC37" s="45"/>
      <c r="AAD37" s="45"/>
      <c r="AAE37" s="45"/>
      <c r="AAF37" s="45"/>
      <c r="AAG37" s="45"/>
      <c r="AAH37" s="45"/>
      <c r="AAI37" s="45"/>
      <c r="AAJ37" s="45"/>
      <c r="AAK37" s="45"/>
      <c r="AAL37" s="45"/>
      <c r="AAM37" s="45"/>
      <c r="AAN37" s="45"/>
      <c r="AAO37" s="45"/>
      <c r="AAP37" s="45"/>
      <c r="AAQ37" s="45"/>
      <c r="AAR37" s="45"/>
      <c r="AAS37" s="45"/>
      <c r="AAT37" s="45"/>
      <c r="AAU37" s="45"/>
      <c r="AAV37" s="45"/>
      <c r="AAW37" s="45"/>
      <c r="AAX37" s="45"/>
      <c r="AAY37" s="45"/>
      <c r="AAZ37" s="45"/>
      <c r="ABA37" s="45"/>
      <c r="ABB37" s="45"/>
      <c r="ABC37" s="45"/>
      <c r="ABD37" s="45"/>
      <c r="ABE37" s="45"/>
      <c r="ABF37" s="45"/>
      <c r="ABG37" s="45"/>
      <c r="ABH37" s="45"/>
      <c r="ABI37" s="45"/>
      <c r="ABJ37" s="45"/>
      <c r="ABK37" s="45"/>
      <c r="ABL37" s="45"/>
      <c r="ABM37" s="45"/>
      <c r="ABN37" s="45"/>
      <c r="ABO37" s="45"/>
      <c r="ABP37" s="45"/>
      <c r="ABQ37" s="45"/>
      <c r="ABR37" s="45"/>
      <c r="ABS37" s="45"/>
      <c r="ABT37" s="45"/>
      <c r="ABU37" s="45"/>
      <c r="ABV37" s="45"/>
      <c r="ABW37" s="45"/>
      <c r="ABX37" s="45"/>
      <c r="ABY37" s="45"/>
      <c r="ABZ37" s="45"/>
      <c r="ACA37" s="45"/>
      <c r="ACB37" s="45"/>
      <c r="ACC37" s="45"/>
      <c r="ACD37" s="45"/>
      <c r="ACE37" s="45"/>
      <c r="ACF37" s="45"/>
      <c r="ACG37" s="45"/>
      <c r="ACH37" s="45"/>
      <c r="ACI37" s="45"/>
      <c r="ACJ37" s="45"/>
      <c r="ACK37" s="45"/>
      <c r="ACL37" s="45"/>
      <c r="ACM37" s="45"/>
      <c r="ACN37" s="45"/>
      <c r="ACO37" s="45"/>
      <c r="ACP37" s="45"/>
      <c r="ACQ37" s="45"/>
      <c r="ACR37" s="45"/>
      <c r="ACS37" s="45"/>
      <c r="ACT37" s="45"/>
      <c r="ACU37" s="45"/>
      <c r="ACV37" s="45"/>
      <c r="ACW37" s="45"/>
      <c r="ACX37" s="45"/>
      <c r="ACY37" s="45"/>
      <c r="ACZ37" s="45"/>
      <c r="ADA37" s="45"/>
      <c r="ADB37" s="45"/>
      <c r="ADC37" s="45"/>
      <c r="ADD37" s="45"/>
      <c r="ADE37" s="45"/>
      <c r="ADF37" s="45"/>
      <c r="ADG37" s="45"/>
      <c r="ADH37" s="45"/>
      <c r="ADI37" s="45"/>
      <c r="ADJ37" s="45"/>
      <c r="ADK37" s="45"/>
      <c r="ADL37" s="45"/>
      <c r="ADM37" s="45"/>
      <c r="ADN37" s="45"/>
      <c r="ADO37" s="45"/>
      <c r="ADP37" s="45"/>
      <c r="ADQ37" s="45"/>
      <c r="ADR37" s="45"/>
      <c r="ADS37" s="45"/>
      <c r="ADT37" s="45"/>
      <c r="ADU37" s="45"/>
      <c r="ADV37" s="45"/>
      <c r="ADW37" s="45"/>
      <c r="ADX37" s="45"/>
      <c r="ADY37" s="45"/>
      <c r="ADZ37" s="45"/>
      <c r="AEA37" s="45"/>
      <c r="AEB37" s="45"/>
      <c r="AEC37" s="45"/>
      <c r="AED37" s="45"/>
      <c r="AEE37" s="45"/>
      <c r="AEF37" s="45"/>
      <c r="AEG37" s="45"/>
      <c r="AEH37" s="45"/>
      <c r="AEI37" s="45"/>
      <c r="AEJ37" s="45"/>
      <c r="AEK37" s="45"/>
      <c r="AEL37" s="45"/>
      <c r="AEM37" s="45"/>
      <c r="AEN37" s="45"/>
      <c r="AEO37" s="45"/>
      <c r="AEP37" s="45"/>
      <c r="AEQ37" s="45"/>
      <c r="AER37" s="45"/>
      <c r="AES37" s="45"/>
      <c r="AET37" s="45"/>
      <c r="AEU37" s="45"/>
      <c r="AEV37" s="45"/>
      <c r="AEW37" s="45"/>
      <c r="AEX37" s="45"/>
      <c r="AEY37" s="45"/>
      <c r="AEZ37" s="45"/>
      <c r="AFA37" s="45"/>
      <c r="AFB37" s="45"/>
      <c r="AFC37" s="45"/>
      <c r="AFD37" s="45"/>
      <c r="AFE37" s="45"/>
      <c r="AFF37" s="45"/>
      <c r="AFG37" s="45"/>
      <c r="AFH37" s="45"/>
      <c r="AFI37" s="45"/>
      <c r="AFJ37" s="45"/>
      <c r="AFK37" s="45"/>
      <c r="AFL37" s="45"/>
      <c r="AFM37" s="45"/>
      <c r="AFN37" s="45"/>
      <c r="AFO37" s="45"/>
      <c r="AFP37" s="45"/>
      <c r="AFQ37" s="45"/>
      <c r="AFR37" s="45"/>
      <c r="AFS37" s="45"/>
      <c r="AFT37" s="45"/>
      <c r="AFU37" s="45"/>
      <c r="AFV37" s="45"/>
      <c r="AFW37" s="45"/>
      <c r="AFX37" s="45"/>
      <c r="AFY37" s="45"/>
      <c r="AFZ37" s="45"/>
      <c r="AGA37" s="45"/>
      <c r="AGB37" s="45"/>
      <c r="AGC37" s="45"/>
      <c r="AGD37" s="45"/>
      <c r="AGE37" s="45"/>
      <c r="AGF37" s="45"/>
      <c r="AGG37" s="45"/>
      <c r="AGH37" s="45"/>
      <c r="AGI37" s="45"/>
      <c r="AGJ37" s="45"/>
      <c r="AGK37" s="45"/>
      <c r="AGL37" s="45"/>
      <c r="AGM37" s="45"/>
      <c r="AGN37" s="45"/>
      <c r="AGO37" s="45"/>
      <c r="AGP37" s="45"/>
      <c r="AGQ37" s="45"/>
      <c r="AGR37" s="45"/>
      <c r="AGS37" s="45"/>
      <c r="AGT37" s="45"/>
      <c r="AGU37" s="45"/>
      <c r="AGV37" s="45"/>
      <c r="AGW37" s="45"/>
      <c r="AGX37" s="45"/>
      <c r="AGY37" s="45"/>
      <c r="AGZ37" s="45"/>
      <c r="AHA37" s="45"/>
      <c r="AHB37" s="45"/>
      <c r="AHC37" s="45"/>
      <c r="AHD37" s="45"/>
      <c r="AHE37" s="45"/>
      <c r="AHF37" s="45"/>
      <c r="AHG37" s="45"/>
      <c r="AHH37" s="45"/>
      <c r="AHI37" s="45"/>
      <c r="AHJ37" s="45"/>
      <c r="AHK37" s="45"/>
      <c r="AHL37" s="45"/>
      <c r="AHM37" s="45"/>
      <c r="AHN37" s="45"/>
      <c r="AHO37" s="45"/>
      <c r="AHP37" s="45"/>
      <c r="AHQ37" s="45"/>
      <c r="AHR37" s="45"/>
      <c r="AHS37" s="45"/>
      <c r="AHT37" s="45"/>
      <c r="AHU37" s="45"/>
      <c r="AHV37" s="45"/>
      <c r="AHW37" s="45"/>
      <c r="AHX37" s="45"/>
      <c r="AHY37" s="45"/>
      <c r="AHZ37" s="45"/>
      <c r="AIA37" s="45"/>
      <c r="AIB37" s="45"/>
      <c r="AIC37" s="45"/>
      <c r="AID37" s="45"/>
      <c r="AIE37" s="45"/>
      <c r="AIF37" s="45"/>
      <c r="AIG37" s="45"/>
      <c r="AIH37" s="45"/>
      <c r="AII37" s="45"/>
      <c r="AIJ37" s="45"/>
      <c r="AIK37" s="45"/>
      <c r="AIL37" s="45"/>
      <c r="AIM37" s="45"/>
      <c r="AIN37" s="45"/>
      <c r="AIO37" s="45"/>
      <c r="AIP37" s="45"/>
      <c r="AIQ37" s="45"/>
      <c r="AIR37" s="45"/>
      <c r="AIS37" s="45"/>
      <c r="AIT37" s="45"/>
      <c r="AIU37" s="45"/>
      <c r="AIV37" s="45"/>
      <c r="AIW37" s="45"/>
      <c r="AIX37" s="45"/>
      <c r="AIY37" s="45"/>
      <c r="AIZ37" s="45"/>
      <c r="AJA37" s="45"/>
      <c r="AJB37" s="45"/>
      <c r="AJC37" s="45"/>
      <c r="AJD37" s="45"/>
      <c r="AJE37" s="45"/>
      <c r="AJF37" s="45"/>
      <c r="AJG37" s="45"/>
      <c r="AJH37" s="45"/>
      <c r="AJI37" s="45"/>
      <c r="AJJ37" s="45"/>
      <c r="AJK37" s="45"/>
      <c r="AJL37" s="45"/>
      <c r="AJM37" s="45"/>
      <c r="AJN37" s="45"/>
      <c r="AJO37" s="45"/>
      <c r="AJP37" s="45"/>
      <c r="AJQ37" s="45"/>
      <c r="AJR37" s="45"/>
      <c r="AJS37" s="45"/>
      <c r="AJT37" s="45"/>
      <c r="AJU37" s="45"/>
      <c r="AJV37" s="45"/>
      <c r="AJW37" s="45"/>
      <c r="AJX37" s="45"/>
      <c r="AJY37" s="45"/>
      <c r="AJZ37" s="45"/>
      <c r="AKA37" s="45"/>
      <c r="AKB37" s="45"/>
      <c r="AKC37" s="45"/>
      <c r="AKD37" s="45"/>
      <c r="AKE37" s="45"/>
      <c r="AKF37" s="45"/>
      <c r="AKG37" s="45"/>
      <c r="AKH37" s="45"/>
      <c r="AKI37" s="45"/>
      <c r="AKJ37" s="45"/>
      <c r="AKK37" s="45"/>
      <c r="AKL37" s="45"/>
      <c r="AKM37" s="45"/>
      <c r="AKN37" s="45"/>
      <c r="AKO37" s="45"/>
      <c r="AKP37" s="45"/>
      <c r="AKQ37" s="45"/>
      <c r="AKR37" s="45"/>
      <c r="AKS37" s="45"/>
      <c r="AKT37" s="45"/>
      <c r="AKU37" s="45"/>
      <c r="AKV37" s="45"/>
      <c r="AKW37" s="45"/>
      <c r="AKX37" s="45"/>
      <c r="AKY37" s="45"/>
      <c r="AKZ37" s="45"/>
      <c r="ALA37" s="45"/>
      <c r="ALB37" s="45"/>
      <c r="ALC37" s="45"/>
      <c r="ALD37" s="45"/>
      <c r="ALE37" s="45"/>
      <c r="ALF37" s="45"/>
      <c r="ALG37" s="45"/>
      <c r="ALH37" s="45"/>
      <c r="ALI37" s="45"/>
      <c r="ALJ37" s="45"/>
      <c r="ALK37" s="45"/>
      <c r="ALL37" s="45"/>
      <c r="ALM37" s="45"/>
      <c r="ALN37" s="45"/>
      <c r="ALO37" s="45"/>
      <c r="ALP37" s="45"/>
      <c r="ALQ37" s="45"/>
      <c r="ALR37" s="45"/>
      <c r="ALS37" s="45"/>
      <c r="ALT37" s="45"/>
      <c r="ALU37" s="45"/>
      <c r="ALV37" s="45"/>
      <c r="ALW37" s="45"/>
      <c r="ALX37" s="45"/>
      <c r="ALY37" s="45"/>
      <c r="ALZ37" s="45"/>
      <c r="AMA37" s="45"/>
      <c r="AMB37" s="45"/>
      <c r="AMC37" s="45"/>
      <c r="AMD37" s="45"/>
      <c r="AME37" s="45"/>
      <c r="AMF37" s="45"/>
      <c r="AMG37" s="45"/>
      <c r="AMH37" s="45"/>
      <c r="AMI37" s="45"/>
      <c r="AMJ37" s="45"/>
      <c r="AMK37" s="45"/>
      <c r="AML37" s="45"/>
      <c r="AMM37" s="45"/>
      <c r="AMN37" s="45"/>
      <c r="AMO37" s="45"/>
      <c r="AMP37" s="45"/>
      <c r="AMQ37" s="45"/>
      <c r="AMR37" s="45"/>
      <c r="AMS37" s="45"/>
      <c r="AMT37" s="45"/>
      <c r="AMU37" s="45"/>
      <c r="AMV37" s="45"/>
      <c r="AMW37" s="45"/>
      <c r="AMX37" s="45"/>
      <c r="AMY37" s="45"/>
      <c r="AMZ37" s="45"/>
      <c r="ANA37" s="45"/>
      <c r="ANB37" s="45"/>
      <c r="ANC37" s="45"/>
      <c r="AND37" s="45"/>
      <c r="ANE37" s="45"/>
      <c r="ANF37" s="45"/>
      <c r="ANG37" s="45"/>
      <c r="ANH37" s="45"/>
      <c r="ANI37" s="45"/>
      <c r="ANJ37" s="45"/>
      <c r="ANK37" s="45"/>
      <c r="ANL37" s="45"/>
      <c r="ANM37" s="45"/>
      <c r="ANN37" s="45"/>
      <c r="ANO37" s="45"/>
      <c r="ANP37" s="45"/>
      <c r="ANQ37" s="45"/>
      <c r="ANR37" s="45"/>
      <c r="ANS37" s="45"/>
      <c r="ANT37" s="45"/>
      <c r="ANU37" s="45"/>
      <c r="ANV37" s="45"/>
      <c r="ANW37" s="45"/>
      <c r="ANX37" s="45"/>
      <c r="ANY37" s="45"/>
      <c r="ANZ37" s="45"/>
      <c r="AOA37" s="45"/>
      <c r="AOB37" s="45"/>
      <c r="AOC37" s="45"/>
      <c r="AOD37" s="45"/>
      <c r="AOE37" s="45"/>
      <c r="AOF37" s="45"/>
      <c r="AOG37" s="45"/>
      <c r="AOH37" s="45"/>
      <c r="AOI37" s="45"/>
      <c r="AOJ37" s="45"/>
      <c r="AOK37" s="45"/>
      <c r="AOL37" s="45"/>
      <c r="AOM37" s="45"/>
      <c r="AON37" s="45"/>
      <c r="AOO37" s="45"/>
      <c r="AOP37" s="45"/>
      <c r="AOQ37" s="45"/>
      <c r="AOR37" s="45"/>
      <c r="AOS37" s="45"/>
      <c r="AOT37" s="45"/>
      <c r="AOU37" s="45"/>
      <c r="AOV37" s="45"/>
      <c r="AOW37" s="45"/>
      <c r="AOX37" s="45"/>
      <c r="AOY37" s="45"/>
      <c r="AOZ37" s="45"/>
      <c r="APA37" s="45"/>
      <c r="APB37" s="45"/>
      <c r="APC37" s="45"/>
      <c r="APD37" s="45"/>
      <c r="APE37" s="45"/>
      <c r="APF37" s="45"/>
      <c r="APG37" s="45"/>
      <c r="APH37" s="45"/>
      <c r="API37" s="45"/>
      <c r="APJ37" s="45"/>
      <c r="APK37" s="45"/>
      <c r="APL37" s="45"/>
      <c r="APM37" s="45"/>
      <c r="APN37" s="45"/>
      <c r="APO37" s="45"/>
      <c r="APP37" s="45"/>
      <c r="APQ37" s="45"/>
      <c r="APR37" s="45"/>
      <c r="APS37" s="45"/>
      <c r="APT37" s="45"/>
      <c r="APU37" s="45"/>
      <c r="APV37" s="45"/>
      <c r="APW37" s="45"/>
      <c r="APX37" s="45"/>
      <c r="APY37" s="45"/>
      <c r="APZ37" s="45"/>
      <c r="AQA37" s="45"/>
      <c r="AQB37" s="45"/>
      <c r="AQC37" s="45"/>
      <c r="AQD37" s="45"/>
      <c r="AQE37" s="45"/>
      <c r="AQF37" s="45"/>
      <c r="AQG37" s="45"/>
      <c r="AQH37" s="45"/>
      <c r="AQI37" s="45"/>
      <c r="AQJ37" s="45"/>
      <c r="AQK37" s="45"/>
      <c r="AQL37" s="45"/>
      <c r="AQM37" s="45"/>
      <c r="AQN37" s="45"/>
      <c r="AQO37" s="45"/>
      <c r="AQP37" s="45"/>
      <c r="AQQ37" s="45"/>
      <c r="AQR37" s="45"/>
      <c r="AQS37" s="45"/>
      <c r="AQT37" s="45"/>
      <c r="AQU37" s="45"/>
      <c r="AQV37" s="45"/>
      <c r="AQW37" s="45"/>
      <c r="AQX37" s="45"/>
      <c r="AQY37" s="45"/>
      <c r="AQZ37" s="45"/>
      <c r="ARA37" s="45"/>
      <c r="ARB37" s="45"/>
      <c r="ARC37" s="45"/>
      <c r="ARD37" s="45"/>
      <c r="ARE37" s="45"/>
      <c r="ARF37" s="45"/>
      <c r="ARG37" s="45"/>
      <c r="ARH37" s="45"/>
      <c r="ARI37" s="45"/>
      <c r="ARJ37" s="45"/>
      <c r="ARK37" s="45"/>
      <c r="ARL37" s="45"/>
      <c r="ARM37" s="45"/>
      <c r="ARN37" s="45"/>
      <c r="ARO37" s="45"/>
      <c r="ARP37" s="45"/>
      <c r="ARQ37" s="45"/>
      <c r="ARR37" s="45"/>
      <c r="ARS37" s="45"/>
      <c r="ART37" s="45"/>
      <c r="ARU37" s="45"/>
      <c r="ARV37" s="45"/>
      <c r="ARW37" s="45"/>
      <c r="ARX37" s="45"/>
      <c r="ARY37" s="45"/>
      <c r="ARZ37" s="45"/>
      <c r="ASA37" s="45"/>
      <c r="ASB37" s="45"/>
      <c r="ASC37" s="45"/>
      <c r="ASD37" s="45"/>
      <c r="ASE37" s="45"/>
      <c r="ASF37" s="45"/>
      <c r="ASG37" s="45"/>
      <c r="ASH37" s="45"/>
      <c r="ASI37" s="45"/>
      <c r="ASJ37" s="45"/>
      <c r="ASK37" s="45"/>
      <c r="ASL37" s="45"/>
      <c r="ASM37" s="45"/>
      <c r="ASN37" s="45"/>
      <c r="ASO37" s="45"/>
      <c r="ASP37" s="45"/>
      <c r="ASQ37" s="45"/>
      <c r="ASR37" s="45"/>
      <c r="ASS37" s="45"/>
      <c r="AST37" s="45"/>
      <c r="ASU37" s="45"/>
      <c r="ASV37" s="45"/>
      <c r="ASW37" s="45"/>
      <c r="ASX37" s="45"/>
      <c r="ASY37" s="45"/>
      <c r="ASZ37" s="45"/>
      <c r="ATA37" s="45"/>
      <c r="ATB37" s="45"/>
      <c r="ATC37" s="45"/>
      <c r="ATD37" s="45"/>
      <c r="ATE37" s="45"/>
      <c r="ATF37" s="45"/>
      <c r="ATG37" s="45"/>
      <c r="ATH37" s="45"/>
      <c r="ATI37" s="45"/>
      <c r="ATJ37" s="45"/>
      <c r="ATK37" s="45"/>
      <c r="ATL37" s="45"/>
      <c r="ATM37" s="45"/>
      <c r="ATN37" s="45"/>
      <c r="ATO37" s="45"/>
      <c r="ATP37" s="45"/>
      <c r="ATQ37" s="45"/>
      <c r="ATR37" s="45"/>
      <c r="ATS37" s="45"/>
      <c r="ATT37" s="45"/>
      <c r="ATU37" s="45"/>
      <c r="ATV37" s="45"/>
      <c r="ATW37" s="45"/>
      <c r="ATX37" s="45"/>
      <c r="ATY37" s="45"/>
      <c r="ATZ37" s="45"/>
      <c r="AUA37" s="45"/>
      <c r="AUB37" s="45"/>
      <c r="AUC37" s="45"/>
      <c r="AUD37" s="45"/>
      <c r="AUE37" s="45"/>
      <c r="AUF37" s="45"/>
      <c r="AUG37" s="45"/>
      <c r="AUH37" s="45"/>
      <c r="AUI37" s="45"/>
      <c r="AUJ37" s="45"/>
      <c r="AUK37" s="45"/>
    </row>
    <row r="38" spans="1:1233" x14ac:dyDescent="0.25">
      <c r="A38" s="41" t="s">
        <v>243</v>
      </c>
      <c r="C38" s="41" t="s">
        <v>244</v>
      </c>
      <c r="D38" s="87" t="s">
        <v>81</v>
      </c>
      <c r="E38" s="86">
        <v>45086</v>
      </c>
      <c r="F38" s="51">
        <v>943</v>
      </c>
      <c r="G38" s="51">
        <v>1334</v>
      </c>
      <c r="H38" s="51">
        <v>1906</v>
      </c>
      <c r="I38" s="51">
        <v>1971</v>
      </c>
      <c r="J38" s="51">
        <v>2119</v>
      </c>
      <c r="K38" s="51">
        <v>2140</v>
      </c>
      <c r="L38" s="51">
        <v>1637</v>
      </c>
      <c r="M38" s="51">
        <v>1602</v>
      </c>
      <c r="N38" s="51">
        <v>1462</v>
      </c>
      <c r="O38" s="51">
        <v>1467</v>
      </c>
      <c r="P38" s="51">
        <v>1411</v>
      </c>
      <c r="Q38" s="51">
        <v>1006</v>
      </c>
      <c r="R38" s="51">
        <v>959</v>
      </c>
      <c r="S38" s="51">
        <v>1089</v>
      </c>
      <c r="T38" s="51">
        <v>1369</v>
      </c>
      <c r="U38" s="51">
        <v>1514</v>
      </c>
      <c r="V38" s="51">
        <v>1725</v>
      </c>
      <c r="W38" s="51">
        <v>1895</v>
      </c>
      <c r="X38" s="51">
        <v>1547</v>
      </c>
      <c r="Y38" s="51">
        <v>1491</v>
      </c>
      <c r="Z38" s="51">
        <v>1267</v>
      </c>
      <c r="AA38" s="51">
        <v>1320</v>
      </c>
      <c r="AB38" s="51">
        <v>1172</v>
      </c>
      <c r="AC38" s="51">
        <v>794</v>
      </c>
      <c r="AD38" s="51">
        <v>802</v>
      </c>
      <c r="AE38" s="51">
        <v>972</v>
      </c>
      <c r="AF38" s="51">
        <v>1327</v>
      </c>
      <c r="AG38" s="51">
        <v>1542</v>
      </c>
      <c r="AH38" s="51">
        <v>1912</v>
      </c>
      <c r="AI38" s="51">
        <v>1772</v>
      </c>
      <c r="AJ38" s="51">
        <v>1641</v>
      </c>
      <c r="AK38" s="51">
        <v>1573</v>
      </c>
      <c r="AL38" s="51">
        <v>1363</v>
      </c>
      <c r="AM38" s="51">
        <v>1438</v>
      </c>
      <c r="AN38" s="51">
        <v>1146</v>
      </c>
      <c r="AO38" s="51">
        <v>856</v>
      </c>
      <c r="AP38" s="51">
        <v>859</v>
      </c>
      <c r="AQ38" s="51">
        <v>1190</v>
      </c>
      <c r="AR38" s="51">
        <v>1174</v>
      </c>
      <c r="AS38" s="51">
        <v>571</v>
      </c>
      <c r="AT38" s="51">
        <v>1078</v>
      </c>
      <c r="AU38" s="51">
        <v>1763</v>
      </c>
      <c r="AV38" s="51">
        <v>1835</v>
      </c>
      <c r="AW38" s="51">
        <v>1574</v>
      </c>
      <c r="AX38" s="51">
        <v>1706</v>
      </c>
      <c r="AY38" s="51">
        <v>1763</v>
      </c>
      <c r="AZ38" s="51">
        <v>1437</v>
      </c>
      <c r="BA38" s="51">
        <v>1199</v>
      </c>
      <c r="BB38" s="51">
        <v>1207</v>
      </c>
      <c r="BC38" s="51">
        <v>1831</v>
      </c>
      <c r="BD38" s="51">
        <v>2903</v>
      </c>
      <c r="BE38" s="51">
        <v>3204</v>
      </c>
      <c r="BF38" s="51">
        <v>2981</v>
      </c>
      <c r="BG38" s="51">
        <v>2914</v>
      </c>
      <c r="BH38" s="51">
        <v>2314</v>
      </c>
      <c r="BI38" s="51">
        <v>2146</v>
      </c>
      <c r="BJ38" s="51">
        <v>2157</v>
      </c>
      <c r="BK38" s="51">
        <v>2184</v>
      </c>
      <c r="BL38" s="51">
        <v>2108</v>
      </c>
      <c r="BM38" s="51">
        <v>1735</v>
      </c>
      <c r="BN38" s="51">
        <v>2004</v>
      </c>
      <c r="BO38" s="51">
        <v>3293</v>
      </c>
      <c r="BP38" s="51">
        <v>4091</v>
      </c>
      <c r="BQ38" s="51">
        <v>3399</v>
      </c>
      <c r="BR38" s="51">
        <v>3063</v>
      </c>
      <c r="BS38" s="51">
        <v>2837</v>
      </c>
      <c r="BT38" s="51">
        <v>2249</v>
      </c>
      <c r="BU38" s="51">
        <v>2133</v>
      </c>
      <c r="BV38" s="51">
        <v>1893</v>
      </c>
      <c r="BW38" s="51">
        <v>1855</v>
      </c>
      <c r="BX38" s="51">
        <v>1642</v>
      </c>
      <c r="BY38" s="51">
        <v>1200</v>
      </c>
      <c r="BZ38" s="51">
        <v>1198</v>
      </c>
      <c r="CA38" s="51">
        <v>1738</v>
      </c>
      <c r="CB38" s="51">
        <v>2428</v>
      </c>
      <c r="CC38" s="51">
        <v>2687</v>
      </c>
      <c r="CD38" s="51">
        <v>3120</v>
      </c>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c r="PM38" s="45"/>
      <c r="PN38" s="45"/>
      <c r="PO38" s="45"/>
      <c r="PP38" s="45"/>
      <c r="PQ38" s="45"/>
      <c r="PR38" s="45"/>
      <c r="PS38" s="45"/>
      <c r="PT38" s="45"/>
      <c r="PU38" s="45"/>
      <c r="PV38" s="45"/>
      <c r="PW38" s="45"/>
      <c r="PX38" s="45"/>
      <c r="PY38" s="45"/>
      <c r="PZ38" s="45"/>
      <c r="QA38" s="45"/>
      <c r="QB38" s="45"/>
      <c r="QC38" s="45"/>
      <c r="QD38" s="45"/>
      <c r="QE38" s="45"/>
      <c r="QF38" s="45"/>
      <c r="QG38" s="45"/>
      <c r="QH38" s="45"/>
      <c r="QI38" s="45"/>
      <c r="QJ38" s="45"/>
      <c r="QK38" s="45"/>
      <c r="QL38" s="45"/>
      <c r="QM38" s="45"/>
      <c r="QN38" s="45"/>
      <c r="QO38" s="45"/>
      <c r="QP38" s="45"/>
      <c r="QQ38" s="45"/>
      <c r="QR38" s="45"/>
      <c r="QS38" s="45"/>
      <c r="QT38" s="45"/>
      <c r="QU38" s="45"/>
      <c r="QV38" s="45"/>
      <c r="QW38" s="45"/>
      <c r="QX38" s="45"/>
      <c r="QY38" s="45"/>
      <c r="QZ38" s="45"/>
      <c r="RA38" s="45"/>
      <c r="RB38" s="45"/>
      <c r="RC38" s="45"/>
      <c r="RD38" s="45"/>
      <c r="RE38" s="45"/>
      <c r="RF38" s="45"/>
      <c r="RG38" s="45"/>
      <c r="RH38" s="45"/>
      <c r="RI38" s="45"/>
      <c r="RJ38" s="45"/>
      <c r="RK38" s="45"/>
      <c r="RL38" s="45"/>
      <c r="RM38" s="45"/>
      <c r="RN38" s="45"/>
      <c r="RO38" s="45"/>
      <c r="RP38" s="45"/>
      <c r="RQ38" s="45"/>
      <c r="RR38" s="45"/>
      <c r="RS38" s="45"/>
      <c r="RT38" s="45"/>
      <c r="RU38" s="45"/>
      <c r="RV38" s="45"/>
      <c r="RW38" s="45"/>
      <c r="RX38" s="45"/>
      <c r="RY38" s="45"/>
      <c r="RZ38" s="45"/>
      <c r="SA38" s="45"/>
      <c r="SB38" s="45"/>
      <c r="SC38" s="45"/>
      <c r="SD38" s="45"/>
      <c r="SE38" s="45"/>
      <c r="SF38" s="45"/>
      <c r="SG38" s="45"/>
      <c r="SH38" s="45"/>
      <c r="SI38" s="45"/>
      <c r="SJ38" s="45"/>
      <c r="SK38" s="45"/>
      <c r="SL38" s="45"/>
      <c r="SM38" s="45"/>
      <c r="SN38" s="45"/>
      <c r="SO38" s="45"/>
      <c r="SP38" s="45"/>
      <c r="SQ38" s="45"/>
      <c r="SR38" s="45"/>
      <c r="SS38" s="45"/>
      <c r="ST38" s="45"/>
      <c r="SU38" s="45"/>
      <c r="SV38" s="45"/>
      <c r="SW38" s="45"/>
      <c r="SX38" s="45"/>
      <c r="SY38" s="45"/>
      <c r="SZ38" s="45"/>
      <c r="TA38" s="45"/>
      <c r="TB38" s="45"/>
      <c r="TC38" s="45"/>
      <c r="TD38" s="45"/>
      <c r="TE38" s="45"/>
      <c r="TF38" s="45"/>
      <c r="TG38" s="45"/>
      <c r="TH38" s="45"/>
      <c r="TI38" s="45"/>
      <c r="TJ38" s="45"/>
      <c r="TK38" s="45"/>
      <c r="TL38" s="45"/>
      <c r="TM38" s="45"/>
      <c r="TN38" s="45"/>
      <c r="TO38" s="45"/>
      <c r="TP38" s="45"/>
      <c r="TQ38" s="45"/>
      <c r="TR38" s="45"/>
      <c r="TS38" s="45"/>
      <c r="TT38" s="45"/>
      <c r="TU38" s="45"/>
      <c r="TV38" s="45"/>
      <c r="TW38" s="45"/>
      <c r="TX38" s="45"/>
      <c r="TY38" s="45"/>
      <c r="TZ38" s="45"/>
      <c r="UA38" s="45"/>
      <c r="UB38" s="45"/>
      <c r="UC38" s="45"/>
      <c r="UD38" s="45"/>
      <c r="UE38" s="45"/>
      <c r="UF38" s="45"/>
      <c r="UG38" s="45"/>
      <c r="UH38" s="45"/>
      <c r="UI38" s="45"/>
      <c r="UJ38" s="45"/>
      <c r="UK38" s="45"/>
      <c r="UL38" s="45"/>
      <c r="UM38" s="45"/>
      <c r="UN38" s="45"/>
      <c r="UO38" s="45"/>
      <c r="UP38" s="45"/>
      <c r="UQ38" s="45"/>
      <c r="UR38" s="45"/>
      <c r="US38" s="45"/>
      <c r="UT38" s="45"/>
      <c r="UU38" s="45"/>
      <c r="UV38" s="45"/>
      <c r="UW38" s="45"/>
      <c r="UX38" s="45"/>
      <c r="UY38" s="45"/>
      <c r="UZ38" s="45"/>
      <c r="VA38" s="45"/>
      <c r="VB38" s="45"/>
      <c r="VC38" s="45"/>
      <c r="VD38" s="45"/>
      <c r="VE38" s="45"/>
      <c r="VF38" s="45"/>
      <c r="VG38" s="45"/>
      <c r="VH38" s="45"/>
      <c r="VI38" s="45"/>
      <c r="VJ38" s="45"/>
      <c r="VK38" s="45"/>
      <c r="VL38" s="45"/>
      <c r="VM38" s="45"/>
      <c r="VN38" s="45"/>
      <c r="VO38" s="45"/>
      <c r="VP38" s="45"/>
      <c r="VQ38" s="45"/>
      <c r="VR38" s="45"/>
      <c r="VS38" s="45"/>
      <c r="VT38" s="45"/>
      <c r="VU38" s="45"/>
      <c r="VV38" s="45"/>
      <c r="VW38" s="45"/>
      <c r="VX38" s="45"/>
      <c r="VY38" s="45"/>
      <c r="VZ38" s="45"/>
      <c r="WA38" s="45"/>
      <c r="WB38" s="45"/>
      <c r="WC38" s="45"/>
      <c r="WD38" s="45"/>
      <c r="WE38" s="45"/>
      <c r="WF38" s="45"/>
      <c r="WG38" s="45"/>
      <c r="WH38" s="45"/>
      <c r="WI38" s="45"/>
      <c r="WJ38" s="45"/>
      <c r="WK38" s="45"/>
      <c r="WL38" s="45"/>
      <c r="WM38" s="45"/>
      <c r="WN38" s="45"/>
      <c r="WO38" s="45"/>
      <c r="WP38" s="45"/>
      <c r="WQ38" s="45"/>
      <c r="WR38" s="45"/>
      <c r="WS38" s="45"/>
      <c r="WT38" s="45"/>
      <c r="WU38" s="45"/>
      <c r="WV38" s="45"/>
      <c r="WW38" s="45"/>
      <c r="WX38" s="45"/>
      <c r="WY38" s="45"/>
      <c r="WZ38" s="45"/>
      <c r="XA38" s="45"/>
      <c r="XB38" s="45"/>
      <c r="XC38" s="45"/>
      <c r="XD38" s="45"/>
      <c r="XE38" s="45"/>
      <c r="XF38" s="45"/>
      <c r="XG38" s="45"/>
      <c r="XH38" s="45"/>
      <c r="XI38" s="45"/>
      <c r="XJ38" s="45"/>
      <c r="XK38" s="45"/>
      <c r="XL38" s="45"/>
      <c r="XM38" s="45"/>
      <c r="XN38" s="45"/>
      <c r="XO38" s="45"/>
      <c r="XP38" s="45"/>
      <c r="XQ38" s="45"/>
      <c r="XR38" s="45"/>
      <c r="XS38" s="45"/>
      <c r="XT38" s="45"/>
      <c r="XU38" s="45"/>
      <c r="XV38" s="45"/>
      <c r="XW38" s="45"/>
      <c r="XX38" s="45"/>
      <c r="XY38" s="45"/>
      <c r="XZ38" s="45"/>
      <c r="YA38" s="45"/>
      <c r="YB38" s="45"/>
      <c r="YC38" s="45"/>
      <c r="YD38" s="45"/>
      <c r="YE38" s="45"/>
      <c r="YF38" s="45"/>
      <c r="YG38" s="45"/>
      <c r="YH38" s="45"/>
      <c r="YI38" s="45"/>
      <c r="YJ38" s="45"/>
      <c r="YK38" s="45"/>
      <c r="YL38" s="45"/>
      <c r="YM38" s="45"/>
      <c r="YN38" s="45"/>
      <c r="YO38" s="45"/>
      <c r="YP38" s="45"/>
      <c r="YQ38" s="45"/>
      <c r="YR38" s="45"/>
      <c r="YS38" s="45"/>
      <c r="YT38" s="45"/>
      <c r="YU38" s="45"/>
      <c r="YV38" s="45"/>
      <c r="YW38" s="45"/>
      <c r="YX38" s="45"/>
      <c r="YY38" s="45"/>
      <c r="YZ38" s="45"/>
      <c r="ZA38" s="45"/>
      <c r="ZB38" s="45"/>
      <c r="ZC38" s="45"/>
      <c r="ZD38" s="45"/>
      <c r="ZE38" s="45"/>
      <c r="ZF38" s="45"/>
      <c r="ZG38" s="45"/>
      <c r="ZH38" s="45"/>
      <c r="ZI38" s="45"/>
      <c r="ZJ38" s="45"/>
      <c r="ZK38" s="45"/>
      <c r="ZL38" s="45"/>
      <c r="ZM38" s="45"/>
      <c r="ZN38" s="45"/>
      <c r="ZO38" s="45"/>
      <c r="ZP38" s="45"/>
      <c r="ZQ38" s="45"/>
      <c r="ZR38" s="45"/>
      <c r="ZS38" s="45"/>
      <c r="ZT38" s="45"/>
      <c r="ZU38" s="45"/>
      <c r="ZV38" s="45"/>
      <c r="ZW38" s="45"/>
      <c r="ZX38" s="45"/>
      <c r="ZY38" s="45"/>
      <c r="ZZ38" s="45"/>
      <c r="AAA38" s="45"/>
      <c r="AAB38" s="45"/>
      <c r="AAC38" s="45"/>
      <c r="AAD38" s="45"/>
      <c r="AAE38" s="45"/>
      <c r="AAF38" s="45"/>
      <c r="AAG38" s="45"/>
      <c r="AAH38" s="45"/>
      <c r="AAI38" s="45"/>
      <c r="AAJ38" s="45"/>
      <c r="AAK38" s="45"/>
      <c r="AAL38" s="45"/>
      <c r="AAM38" s="45"/>
      <c r="AAN38" s="45"/>
      <c r="AAO38" s="45"/>
      <c r="AAP38" s="45"/>
      <c r="AAQ38" s="45"/>
      <c r="AAR38" s="45"/>
      <c r="AAS38" s="45"/>
      <c r="AAT38" s="45"/>
      <c r="AAU38" s="45"/>
      <c r="AAV38" s="45"/>
      <c r="AAW38" s="45"/>
      <c r="AAX38" s="45"/>
      <c r="AAY38" s="45"/>
      <c r="AAZ38" s="45"/>
      <c r="ABA38" s="45"/>
      <c r="ABB38" s="45"/>
      <c r="ABC38" s="45"/>
      <c r="ABD38" s="45"/>
      <c r="ABE38" s="45"/>
      <c r="ABF38" s="45"/>
      <c r="ABG38" s="45"/>
      <c r="ABH38" s="45"/>
      <c r="ABI38" s="45"/>
      <c r="ABJ38" s="45"/>
      <c r="ABK38" s="45"/>
      <c r="ABL38" s="45"/>
      <c r="ABM38" s="45"/>
      <c r="ABN38" s="45"/>
      <c r="ABO38" s="45"/>
      <c r="ABP38" s="45"/>
      <c r="ABQ38" s="45"/>
      <c r="ABR38" s="45"/>
      <c r="ABS38" s="45"/>
      <c r="ABT38" s="45"/>
      <c r="ABU38" s="45"/>
      <c r="ABV38" s="45"/>
      <c r="ABW38" s="45"/>
      <c r="ABX38" s="45"/>
      <c r="ABY38" s="45"/>
      <c r="ABZ38" s="45"/>
      <c r="ACA38" s="45"/>
      <c r="ACB38" s="45"/>
      <c r="ACC38" s="45"/>
      <c r="ACD38" s="45"/>
      <c r="ACE38" s="45"/>
      <c r="ACF38" s="45"/>
      <c r="ACG38" s="45"/>
      <c r="ACH38" s="45"/>
      <c r="ACI38" s="45"/>
      <c r="ACJ38" s="45"/>
      <c r="ACK38" s="45"/>
      <c r="ACL38" s="45"/>
      <c r="ACM38" s="45"/>
      <c r="ACN38" s="45"/>
      <c r="ACO38" s="45"/>
      <c r="ACP38" s="45"/>
      <c r="ACQ38" s="45"/>
      <c r="ACR38" s="45"/>
      <c r="ACS38" s="45"/>
      <c r="ACT38" s="45"/>
      <c r="ACU38" s="45"/>
      <c r="ACV38" s="45"/>
      <c r="ACW38" s="45"/>
      <c r="ACX38" s="45"/>
      <c r="ACY38" s="45"/>
      <c r="ACZ38" s="45"/>
      <c r="ADA38" s="45"/>
      <c r="ADB38" s="45"/>
      <c r="ADC38" s="45"/>
      <c r="ADD38" s="45"/>
      <c r="ADE38" s="45"/>
      <c r="ADF38" s="45"/>
      <c r="ADG38" s="45"/>
      <c r="ADH38" s="45"/>
      <c r="ADI38" s="45"/>
      <c r="ADJ38" s="45"/>
      <c r="ADK38" s="45"/>
      <c r="ADL38" s="45"/>
      <c r="ADM38" s="45"/>
      <c r="ADN38" s="45"/>
      <c r="ADO38" s="45"/>
      <c r="ADP38" s="45"/>
      <c r="ADQ38" s="45"/>
      <c r="ADR38" s="45"/>
      <c r="ADS38" s="45"/>
      <c r="ADT38" s="45"/>
      <c r="ADU38" s="45"/>
      <c r="ADV38" s="45"/>
      <c r="ADW38" s="45"/>
      <c r="ADX38" s="45"/>
      <c r="ADY38" s="45"/>
      <c r="ADZ38" s="45"/>
      <c r="AEA38" s="45"/>
      <c r="AEB38" s="45"/>
      <c r="AEC38" s="45"/>
      <c r="AED38" s="45"/>
      <c r="AEE38" s="45"/>
      <c r="AEF38" s="45"/>
      <c r="AEG38" s="45"/>
      <c r="AEH38" s="45"/>
      <c r="AEI38" s="45"/>
      <c r="AEJ38" s="45"/>
      <c r="AEK38" s="45"/>
      <c r="AEL38" s="45"/>
      <c r="AEM38" s="45"/>
      <c r="AEN38" s="45"/>
      <c r="AEO38" s="45"/>
      <c r="AEP38" s="45"/>
      <c r="AEQ38" s="45"/>
      <c r="AER38" s="45"/>
      <c r="AES38" s="45"/>
      <c r="AET38" s="45"/>
      <c r="AEU38" s="45"/>
      <c r="AEV38" s="45"/>
      <c r="AEW38" s="45"/>
      <c r="AEX38" s="45"/>
      <c r="AEY38" s="45"/>
      <c r="AEZ38" s="45"/>
      <c r="AFA38" s="45"/>
      <c r="AFB38" s="45"/>
      <c r="AFC38" s="45"/>
      <c r="AFD38" s="45"/>
      <c r="AFE38" s="45"/>
      <c r="AFF38" s="45"/>
      <c r="AFG38" s="45"/>
      <c r="AFH38" s="45"/>
      <c r="AFI38" s="45"/>
      <c r="AFJ38" s="45"/>
      <c r="AFK38" s="45"/>
      <c r="AFL38" s="45"/>
      <c r="AFM38" s="45"/>
      <c r="AFN38" s="45"/>
      <c r="AFO38" s="45"/>
      <c r="AFP38" s="45"/>
      <c r="AFQ38" s="45"/>
      <c r="AFR38" s="45"/>
      <c r="AFS38" s="45"/>
      <c r="AFT38" s="45"/>
      <c r="AFU38" s="45"/>
      <c r="AFV38" s="45"/>
      <c r="AFW38" s="45"/>
      <c r="AFX38" s="45"/>
      <c r="AFY38" s="45"/>
      <c r="AFZ38" s="45"/>
      <c r="AGA38" s="45"/>
      <c r="AGB38" s="45"/>
      <c r="AGC38" s="45"/>
      <c r="AGD38" s="45"/>
      <c r="AGE38" s="45"/>
      <c r="AGF38" s="45"/>
      <c r="AGG38" s="45"/>
      <c r="AGH38" s="45"/>
      <c r="AGI38" s="45"/>
      <c r="AGJ38" s="45"/>
      <c r="AGK38" s="45"/>
      <c r="AGL38" s="45"/>
      <c r="AGM38" s="45"/>
      <c r="AGN38" s="45"/>
      <c r="AGO38" s="45"/>
      <c r="AGP38" s="45"/>
      <c r="AGQ38" s="45"/>
      <c r="AGR38" s="45"/>
      <c r="AGS38" s="45"/>
      <c r="AGT38" s="45"/>
      <c r="AGU38" s="45"/>
      <c r="AGV38" s="45"/>
      <c r="AGW38" s="45"/>
      <c r="AGX38" s="45"/>
      <c r="AGY38" s="45"/>
      <c r="AGZ38" s="45"/>
      <c r="AHA38" s="45"/>
      <c r="AHB38" s="45"/>
      <c r="AHC38" s="45"/>
      <c r="AHD38" s="45"/>
      <c r="AHE38" s="45"/>
      <c r="AHF38" s="45"/>
      <c r="AHG38" s="45"/>
      <c r="AHH38" s="45"/>
      <c r="AHI38" s="45"/>
      <c r="AHJ38" s="45"/>
      <c r="AHK38" s="45"/>
      <c r="AHL38" s="45"/>
      <c r="AHM38" s="45"/>
      <c r="AHN38" s="45"/>
      <c r="AHO38" s="45"/>
      <c r="AHP38" s="45"/>
      <c r="AHQ38" s="45"/>
      <c r="AHR38" s="45"/>
      <c r="AHS38" s="45"/>
      <c r="AHT38" s="45"/>
      <c r="AHU38" s="45"/>
      <c r="AHV38" s="45"/>
      <c r="AHW38" s="45"/>
      <c r="AHX38" s="45"/>
      <c r="AHY38" s="45"/>
      <c r="AHZ38" s="45"/>
      <c r="AIA38" s="45"/>
      <c r="AIB38" s="45"/>
      <c r="AIC38" s="45"/>
      <c r="AID38" s="45"/>
      <c r="AIE38" s="45"/>
      <c r="AIF38" s="45"/>
      <c r="AIG38" s="45"/>
      <c r="AIH38" s="45"/>
      <c r="AII38" s="45"/>
      <c r="AIJ38" s="45"/>
      <c r="AIK38" s="45"/>
      <c r="AIL38" s="45"/>
      <c r="AIM38" s="45"/>
      <c r="AIN38" s="45"/>
      <c r="AIO38" s="45"/>
      <c r="AIP38" s="45"/>
      <c r="AIQ38" s="45"/>
      <c r="AIR38" s="45"/>
      <c r="AIS38" s="45"/>
      <c r="AIT38" s="45"/>
      <c r="AIU38" s="45"/>
      <c r="AIV38" s="45"/>
      <c r="AIW38" s="45"/>
      <c r="AIX38" s="45"/>
      <c r="AIY38" s="45"/>
      <c r="AIZ38" s="45"/>
      <c r="AJA38" s="45"/>
      <c r="AJB38" s="45"/>
      <c r="AJC38" s="45"/>
      <c r="AJD38" s="45"/>
      <c r="AJE38" s="45"/>
      <c r="AJF38" s="45"/>
      <c r="AJG38" s="45"/>
      <c r="AJH38" s="45"/>
      <c r="AJI38" s="45"/>
      <c r="AJJ38" s="45"/>
      <c r="AJK38" s="45"/>
      <c r="AJL38" s="45"/>
      <c r="AJM38" s="45"/>
      <c r="AJN38" s="45"/>
      <c r="AJO38" s="45"/>
      <c r="AJP38" s="45"/>
      <c r="AJQ38" s="45"/>
      <c r="AJR38" s="45"/>
      <c r="AJS38" s="45"/>
      <c r="AJT38" s="45"/>
      <c r="AJU38" s="45"/>
      <c r="AJV38" s="45"/>
      <c r="AJW38" s="45"/>
      <c r="AJX38" s="45"/>
      <c r="AJY38" s="45"/>
      <c r="AJZ38" s="45"/>
      <c r="AKA38" s="45"/>
      <c r="AKB38" s="45"/>
      <c r="AKC38" s="45"/>
      <c r="AKD38" s="45"/>
      <c r="AKE38" s="45"/>
      <c r="AKF38" s="45"/>
      <c r="AKG38" s="45"/>
      <c r="AKH38" s="45"/>
      <c r="AKI38" s="45"/>
      <c r="AKJ38" s="45"/>
      <c r="AKK38" s="45"/>
      <c r="AKL38" s="45"/>
      <c r="AKM38" s="45"/>
      <c r="AKN38" s="45"/>
      <c r="AKO38" s="45"/>
      <c r="AKP38" s="45"/>
      <c r="AKQ38" s="45"/>
      <c r="AKR38" s="45"/>
      <c r="AKS38" s="45"/>
      <c r="AKT38" s="45"/>
      <c r="AKU38" s="45"/>
      <c r="AKV38" s="45"/>
      <c r="AKW38" s="45"/>
      <c r="AKX38" s="45"/>
      <c r="AKY38" s="45"/>
      <c r="AKZ38" s="45"/>
      <c r="ALA38" s="45"/>
      <c r="ALB38" s="45"/>
      <c r="ALC38" s="45"/>
      <c r="ALD38" s="45"/>
      <c r="ALE38" s="45"/>
      <c r="ALF38" s="45"/>
      <c r="ALG38" s="45"/>
      <c r="ALH38" s="45"/>
      <c r="ALI38" s="45"/>
      <c r="ALJ38" s="45"/>
      <c r="ALK38" s="45"/>
      <c r="ALL38" s="45"/>
      <c r="ALM38" s="45"/>
      <c r="ALN38" s="45"/>
      <c r="ALO38" s="45"/>
      <c r="ALP38" s="45"/>
      <c r="ALQ38" s="45"/>
      <c r="ALR38" s="45"/>
      <c r="ALS38" s="45"/>
      <c r="ALT38" s="45"/>
      <c r="ALU38" s="45"/>
      <c r="ALV38" s="45"/>
      <c r="ALW38" s="45"/>
      <c r="ALX38" s="45"/>
      <c r="ALY38" s="45"/>
      <c r="ALZ38" s="45"/>
      <c r="AMA38" s="45"/>
      <c r="AMB38" s="45"/>
      <c r="AMC38" s="45"/>
      <c r="AMD38" s="45"/>
      <c r="AME38" s="45"/>
      <c r="AMF38" s="45"/>
      <c r="AMG38" s="45"/>
      <c r="AMH38" s="45"/>
      <c r="AMI38" s="45"/>
      <c r="AMJ38" s="45"/>
      <c r="AMK38" s="45"/>
      <c r="AML38" s="45"/>
      <c r="AMM38" s="45"/>
      <c r="AMN38" s="45"/>
      <c r="AMO38" s="45"/>
      <c r="AMP38" s="45"/>
      <c r="AMQ38" s="45"/>
      <c r="AMR38" s="45"/>
      <c r="AMS38" s="45"/>
      <c r="AMT38" s="45"/>
      <c r="AMU38" s="45"/>
      <c r="AMV38" s="45"/>
      <c r="AMW38" s="45"/>
      <c r="AMX38" s="45"/>
      <c r="AMY38" s="45"/>
      <c r="AMZ38" s="45"/>
      <c r="ANA38" s="45"/>
      <c r="ANB38" s="45"/>
      <c r="ANC38" s="45"/>
      <c r="AND38" s="45"/>
      <c r="ANE38" s="45"/>
      <c r="ANF38" s="45"/>
      <c r="ANG38" s="45"/>
      <c r="ANH38" s="45"/>
      <c r="ANI38" s="45"/>
      <c r="ANJ38" s="45"/>
      <c r="ANK38" s="45"/>
      <c r="ANL38" s="45"/>
      <c r="ANM38" s="45"/>
      <c r="ANN38" s="45"/>
      <c r="ANO38" s="45"/>
      <c r="ANP38" s="45"/>
      <c r="ANQ38" s="45"/>
      <c r="ANR38" s="45"/>
      <c r="ANS38" s="45"/>
      <c r="ANT38" s="45"/>
      <c r="ANU38" s="45"/>
      <c r="ANV38" s="45"/>
      <c r="ANW38" s="45"/>
      <c r="ANX38" s="45"/>
      <c r="ANY38" s="45"/>
      <c r="ANZ38" s="45"/>
      <c r="AOA38" s="45"/>
      <c r="AOB38" s="45"/>
      <c r="AOC38" s="45"/>
      <c r="AOD38" s="45"/>
      <c r="AOE38" s="45"/>
      <c r="AOF38" s="45"/>
      <c r="AOG38" s="45"/>
      <c r="AOH38" s="45"/>
      <c r="AOI38" s="45"/>
      <c r="AOJ38" s="45"/>
      <c r="AOK38" s="45"/>
      <c r="AOL38" s="45"/>
      <c r="AOM38" s="45"/>
      <c r="AON38" s="45"/>
      <c r="AOO38" s="45"/>
      <c r="AOP38" s="45"/>
      <c r="AOQ38" s="45"/>
      <c r="AOR38" s="45"/>
      <c r="AOS38" s="45"/>
      <c r="AOT38" s="45"/>
      <c r="AOU38" s="45"/>
      <c r="AOV38" s="45"/>
      <c r="AOW38" s="45"/>
      <c r="AOX38" s="45"/>
      <c r="AOY38" s="45"/>
      <c r="AOZ38" s="45"/>
      <c r="APA38" s="45"/>
      <c r="APB38" s="45"/>
      <c r="APC38" s="45"/>
      <c r="APD38" s="45"/>
      <c r="APE38" s="45"/>
      <c r="APF38" s="45"/>
      <c r="APG38" s="45"/>
      <c r="APH38" s="45"/>
      <c r="API38" s="45"/>
      <c r="APJ38" s="45"/>
      <c r="APK38" s="45"/>
      <c r="APL38" s="45"/>
      <c r="APM38" s="45"/>
      <c r="APN38" s="45"/>
      <c r="APO38" s="45"/>
      <c r="APP38" s="45"/>
      <c r="APQ38" s="45"/>
      <c r="APR38" s="45"/>
      <c r="APS38" s="45"/>
      <c r="APT38" s="45"/>
      <c r="APU38" s="45"/>
      <c r="APV38" s="45"/>
      <c r="APW38" s="45"/>
      <c r="APX38" s="45"/>
      <c r="APY38" s="45"/>
      <c r="APZ38" s="45"/>
      <c r="AQA38" s="45"/>
      <c r="AQB38" s="45"/>
      <c r="AQC38" s="45"/>
      <c r="AQD38" s="45"/>
      <c r="AQE38" s="45"/>
      <c r="AQF38" s="45"/>
      <c r="AQG38" s="45"/>
      <c r="AQH38" s="45"/>
      <c r="AQI38" s="45"/>
      <c r="AQJ38" s="45"/>
      <c r="AQK38" s="45"/>
      <c r="AQL38" s="45"/>
      <c r="AQM38" s="45"/>
      <c r="AQN38" s="45"/>
      <c r="AQO38" s="45"/>
      <c r="AQP38" s="45"/>
      <c r="AQQ38" s="45"/>
      <c r="AQR38" s="45"/>
      <c r="AQS38" s="45"/>
      <c r="AQT38" s="45"/>
      <c r="AQU38" s="45"/>
      <c r="AQV38" s="45"/>
      <c r="AQW38" s="45"/>
      <c r="AQX38" s="45"/>
      <c r="AQY38" s="45"/>
      <c r="AQZ38" s="45"/>
      <c r="ARA38" s="45"/>
      <c r="ARB38" s="45"/>
      <c r="ARC38" s="45"/>
      <c r="ARD38" s="45"/>
      <c r="ARE38" s="45"/>
      <c r="ARF38" s="45"/>
      <c r="ARG38" s="45"/>
      <c r="ARH38" s="45"/>
      <c r="ARI38" s="45"/>
      <c r="ARJ38" s="45"/>
      <c r="ARK38" s="45"/>
      <c r="ARL38" s="45"/>
      <c r="ARM38" s="45"/>
      <c r="ARN38" s="45"/>
      <c r="ARO38" s="45"/>
      <c r="ARP38" s="45"/>
      <c r="ARQ38" s="45"/>
      <c r="ARR38" s="45"/>
      <c r="ARS38" s="45"/>
      <c r="ART38" s="45"/>
      <c r="ARU38" s="45"/>
      <c r="ARV38" s="45"/>
      <c r="ARW38" s="45"/>
      <c r="ARX38" s="45"/>
      <c r="ARY38" s="45"/>
      <c r="ARZ38" s="45"/>
      <c r="ASA38" s="45"/>
      <c r="ASB38" s="45"/>
      <c r="ASC38" s="45"/>
      <c r="ASD38" s="45"/>
      <c r="ASE38" s="45"/>
      <c r="ASF38" s="45"/>
      <c r="ASG38" s="45"/>
      <c r="ASH38" s="45"/>
      <c r="ASI38" s="45"/>
      <c r="ASJ38" s="45"/>
      <c r="ASK38" s="45"/>
      <c r="ASL38" s="45"/>
      <c r="ASM38" s="45"/>
      <c r="ASN38" s="45"/>
      <c r="ASO38" s="45"/>
      <c r="ASP38" s="45"/>
      <c r="ASQ38" s="45"/>
      <c r="ASR38" s="45"/>
      <c r="ASS38" s="45"/>
      <c r="AST38" s="45"/>
      <c r="ASU38" s="45"/>
      <c r="ASV38" s="45"/>
      <c r="ASW38" s="45"/>
      <c r="ASX38" s="45"/>
      <c r="ASY38" s="45"/>
      <c r="ASZ38" s="45"/>
      <c r="ATA38" s="45"/>
      <c r="ATB38" s="45"/>
      <c r="ATC38" s="45"/>
      <c r="ATD38" s="45"/>
      <c r="ATE38" s="45"/>
      <c r="ATF38" s="45"/>
      <c r="ATG38" s="45"/>
      <c r="ATH38" s="45"/>
      <c r="ATI38" s="45"/>
      <c r="ATJ38" s="45"/>
      <c r="ATK38" s="45"/>
      <c r="ATL38" s="45"/>
      <c r="ATM38" s="45"/>
      <c r="ATN38" s="45"/>
      <c r="ATO38" s="45"/>
      <c r="ATP38" s="45"/>
      <c r="ATQ38" s="45"/>
      <c r="ATR38" s="45"/>
      <c r="ATS38" s="45"/>
      <c r="ATT38" s="45"/>
      <c r="ATU38" s="45"/>
      <c r="ATV38" s="45"/>
      <c r="ATW38" s="45"/>
      <c r="ATX38" s="45"/>
      <c r="ATY38" s="45"/>
      <c r="ATZ38" s="45"/>
      <c r="AUA38" s="45"/>
      <c r="AUB38" s="45"/>
      <c r="AUC38" s="45"/>
      <c r="AUD38" s="45"/>
      <c r="AUE38" s="45"/>
      <c r="AUF38" s="45"/>
      <c r="AUG38" s="45"/>
      <c r="AUH38" s="45"/>
      <c r="AUI38" s="45"/>
      <c r="AUJ38" s="45"/>
      <c r="AUK38" s="45"/>
    </row>
    <row r="39" spans="1:1233" x14ac:dyDescent="0.25">
      <c r="A39" s="41" t="s">
        <v>245</v>
      </c>
      <c r="C39" s="41" t="s">
        <v>46</v>
      </c>
      <c r="D39" s="87" t="s">
        <v>81</v>
      </c>
      <c r="E39" s="86">
        <v>45086</v>
      </c>
      <c r="F39" s="51">
        <v>467509</v>
      </c>
      <c r="G39" s="51">
        <v>480786</v>
      </c>
      <c r="H39" s="51">
        <v>490980</v>
      </c>
      <c r="I39" s="51">
        <v>495555</v>
      </c>
      <c r="J39" s="51">
        <v>504316</v>
      </c>
      <c r="K39" s="51">
        <v>500889</v>
      </c>
      <c r="L39" s="51">
        <v>478307</v>
      </c>
      <c r="M39" s="51">
        <v>478712</v>
      </c>
      <c r="N39" s="51">
        <v>484849</v>
      </c>
      <c r="O39" s="51">
        <v>475918</v>
      </c>
      <c r="P39" s="51">
        <v>461970</v>
      </c>
      <c r="Q39" s="51">
        <v>451587</v>
      </c>
      <c r="R39" s="51">
        <v>468023</v>
      </c>
      <c r="S39" s="51">
        <v>493008</v>
      </c>
      <c r="T39" s="51">
        <v>495374</v>
      </c>
      <c r="U39" s="51">
        <v>478116</v>
      </c>
      <c r="V39" s="51">
        <v>490207</v>
      </c>
      <c r="W39" s="51">
        <v>494035</v>
      </c>
      <c r="X39" s="51">
        <v>479222</v>
      </c>
      <c r="Y39" s="51">
        <v>483752</v>
      </c>
      <c r="Z39" s="51">
        <v>466016</v>
      </c>
      <c r="AA39" s="51">
        <v>468444</v>
      </c>
      <c r="AB39" s="51">
        <v>443533</v>
      </c>
      <c r="AC39" s="51">
        <v>449000</v>
      </c>
      <c r="AD39" s="51">
        <v>450752</v>
      </c>
      <c r="AE39" s="51">
        <v>460322</v>
      </c>
      <c r="AF39" s="51">
        <v>460368</v>
      </c>
      <c r="AG39" s="51">
        <v>460877</v>
      </c>
      <c r="AH39" s="51">
        <v>473010</v>
      </c>
      <c r="AI39" s="51">
        <v>463462</v>
      </c>
      <c r="AJ39" s="51">
        <v>452806</v>
      </c>
      <c r="AK39" s="51">
        <v>454680</v>
      </c>
      <c r="AL39" s="51">
        <v>461595</v>
      </c>
      <c r="AM39" s="51">
        <v>454506</v>
      </c>
      <c r="AN39" s="51">
        <v>441806</v>
      </c>
      <c r="AO39" s="51">
        <v>449765</v>
      </c>
      <c r="AP39" s="51">
        <v>451755</v>
      </c>
      <c r="AQ39" s="51">
        <v>446690</v>
      </c>
      <c r="AR39" s="51">
        <v>448130</v>
      </c>
      <c r="AS39" s="51">
        <v>423338</v>
      </c>
      <c r="AT39" s="51">
        <v>439257</v>
      </c>
      <c r="AU39" s="51">
        <v>460099</v>
      </c>
      <c r="AV39" s="51">
        <v>466266</v>
      </c>
      <c r="AW39" s="51">
        <v>470271</v>
      </c>
      <c r="AX39" s="51">
        <v>467696</v>
      </c>
      <c r="AY39" s="51">
        <v>473869</v>
      </c>
      <c r="AZ39" s="51">
        <v>456400</v>
      </c>
      <c r="BA39" s="51">
        <v>446722</v>
      </c>
      <c r="BB39" s="51">
        <v>472020</v>
      </c>
      <c r="BC39" s="51">
        <v>486490</v>
      </c>
      <c r="BD39" s="51">
        <v>505459</v>
      </c>
      <c r="BE39" s="51">
        <v>508498</v>
      </c>
      <c r="BF39" s="51">
        <v>510631</v>
      </c>
      <c r="BG39" s="51">
        <v>494163</v>
      </c>
      <c r="BH39" s="51">
        <v>488484</v>
      </c>
      <c r="BI39" s="51">
        <v>487339</v>
      </c>
      <c r="BJ39" s="51">
        <v>474334</v>
      </c>
      <c r="BK39" s="51">
        <v>484668</v>
      </c>
      <c r="BL39" s="51">
        <v>490257</v>
      </c>
      <c r="BM39" s="51">
        <v>477351</v>
      </c>
      <c r="BN39" s="51">
        <v>511944</v>
      </c>
      <c r="BO39" s="51">
        <v>547868</v>
      </c>
      <c r="BP39" s="51">
        <v>537853</v>
      </c>
      <c r="BQ39" s="51">
        <v>532310</v>
      </c>
      <c r="BR39" s="51">
        <v>519911</v>
      </c>
      <c r="BS39" s="51">
        <v>517673</v>
      </c>
      <c r="BT39" s="51">
        <v>491452</v>
      </c>
      <c r="BU39" s="51">
        <v>485173</v>
      </c>
      <c r="BV39" s="51">
        <v>497867</v>
      </c>
      <c r="BW39" s="51">
        <v>509710</v>
      </c>
      <c r="BX39" s="51">
        <v>490293</v>
      </c>
      <c r="BY39" s="51">
        <v>495605</v>
      </c>
      <c r="BZ39" s="51">
        <v>508515</v>
      </c>
      <c r="CA39" s="51">
        <v>506823</v>
      </c>
      <c r="CB39" s="51">
        <v>535946</v>
      </c>
      <c r="CC39" s="51">
        <v>548565</v>
      </c>
      <c r="CD39" s="51">
        <v>551853</v>
      </c>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5"/>
      <c r="WB39" s="45"/>
      <c r="WC39" s="45"/>
      <c r="WD39" s="45"/>
      <c r="WE39" s="45"/>
      <c r="WF39" s="45"/>
      <c r="WG39" s="45"/>
      <c r="WH39" s="45"/>
      <c r="WI39" s="45"/>
      <c r="WJ39" s="45"/>
      <c r="WK39" s="45"/>
      <c r="WL39" s="45"/>
      <c r="WM39" s="45"/>
      <c r="WN39" s="45"/>
      <c r="WO39" s="45"/>
      <c r="WP39" s="45"/>
      <c r="WQ39" s="45"/>
      <c r="WR39" s="45"/>
      <c r="WS39" s="45"/>
      <c r="WT39" s="45"/>
      <c r="WU39" s="45"/>
      <c r="WV39" s="45"/>
      <c r="WW39" s="45"/>
      <c r="WX39" s="45"/>
      <c r="WY39" s="45"/>
      <c r="WZ39" s="45"/>
      <c r="XA39" s="45"/>
      <c r="XB39" s="45"/>
      <c r="XC39" s="45"/>
      <c r="XD39" s="45"/>
      <c r="XE39" s="45"/>
      <c r="XF39" s="45"/>
      <c r="XG39" s="45"/>
      <c r="XH39" s="45"/>
      <c r="XI39" s="45"/>
      <c r="XJ39" s="45"/>
      <c r="XK39" s="45"/>
      <c r="XL39" s="45"/>
      <c r="XM39" s="45"/>
      <c r="XN39" s="45"/>
      <c r="XO39" s="45"/>
      <c r="XP39" s="45"/>
      <c r="XQ39" s="45"/>
      <c r="XR39" s="45"/>
      <c r="XS39" s="45"/>
      <c r="XT39" s="45"/>
      <c r="XU39" s="45"/>
      <c r="XV39" s="45"/>
      <c r="XW39" s="45"/>
      <c r="XX39" s="45"/>
      <c r="XY39" s="45"/>
      <c r="XZ39" s="45"/>
      <c r="YA39" s="45"/>
      <c r="YB39" s="45"/>
      <c r="YC39" s="45"/>
      <c r="YD39" s="45"/>
      <c r="YE39" s="45"/>
      <c r="YF39" s="45"/>
      <c r="YG39" s="45"/>
      <c r="YH39" s="45"/>
      <c r="YI39" s="45"/>
      <c r="YJ39" s="45"/>
      <c r="YK39" s="45"/>
      <c r="YL39" s="45"/>
      <c r="YM39" s="45"/>
      <c r="YN39" s="45"/>
      <c r="YO39" s="45"/>
      <c r="YP39" s="45"/>
      <c r="YQ39" s="45"/>
      <c r="YR39" s="45"/>
      <c r="YS39" s="45"/>
      <c r="YT39" s="45"/>
      <c r="YU39" s="45"/>
      <c r="YV39" s="45"/>
      <c r="YW39" s="45"/>
      <c r="YX39" s="45"/>
      <c r="YY39" s="45"/>
      <c r="YZ39" s="45"/>
      <c r="ZA39" s="45"/>
      <c r="ZB39" s="45"/>
      <c r="ZC39" s="45"/>
      <c r="ZD39" s="45"/>
      <c r="ZE39" s="45"/>
      <c r="ZF39" s="45"/>
      <c r="ZG39" s="45"/>
      <c r="ZH39" s="45"/>
      <c r="ZI39" s="45"/>
      <c r="ZJ39" s="45"/>
      <c r="ZK39" s="45"/>
      <c r="ZL39" s="45"/>
      <c r="ZM39" s="45"/>
      <c r="ZN39" s="45"/>
      <c r="ZO39" s="45"/>
      <c r="ZP39" s="45"/>
      <c r="ZQ39" s="45"/>
      <c r="ZR39" s="45"/>
      <c r="ZS39" s="45"/>
      <c r="ZT39" s="45"/>
      <c r="ZU39" s="45"/>
      <c r="ZV39" s="45"/>
      <c r="ZW39" s="45"/>
      <c r="ZX39" s="45"/>
      <c r="ZY39" s="45"/>
      <c r="ZZ39" s="45"/>
      <c r="AAA39" s="45"/>
      <c r="AAB39" s="45"/>
      <c r="AAC39" s="45"/>
      <c r="AAD39" s="45"/>
      <c r="AAE39" s="45"/>
      <c r="AAF39" s="45"/>
      <c r="AAG39" s="45"/>
      <c r="AAH39" s="45"/>
      <c r="AAI39" s="45"/>
      <c r="AAJ39" s="45"/>
      <c r="AAK39" s="45"/>
      <c r="AAL39" s="45"/>
      <c r="AAM39" s="45"/>
      <c r="AAN39" s="45"/>
      <c r="AAO39" s="45"/>
      <c r="AAP39" s="45"/>
      <c r="AAQ39" s="45"/>
      <c r="AAR39" s="45"/>
      <c r="AAS39" s="45"/>
      <c r="AAT39" s="45"/>
      <c r="AAU39" s="45"/>
      <c r="AAV39" s="45"/>
      <c r="AAW39" s="45"/>
      <c r="AAX39" s="45"/>
      <c r="AAY39" s="45"/>
      <c r="AAZ39" s="45"/>
      <c r="ABA39" s="45"/>
      <c r="ABB39" s="45"/>
      <c r="ABC39" s="45"/>
      <c r="ABD39" s="45"/>
      <c r="ABE39" s="45"/>
      <c r="ABF39" s="45"/>
      <c r="ABG39" s="45"/>
      <c r="ABH39" s="45"/>
      <c r="ABI39" s="45"/>
      <c r="ABJ39" s="45"/>
      <c r="ABK39" s="45"/>
      <c r="ABL39" s="45"/>
      <c r="ABM39" s="45"/>
      <c r="ABN39" s="45"/>
      <c r="ABO39" s="45"/>
      <c r="ABP39" s="45"/>
      <c r="ABQ39" s="45"/>
      <c r="ABR39" s="45"/>
      <c r="ABS39" s="45"/>
      <c r="ABT39" s="45"/>
      <c r="ABU39" s="45"/>
      <c r="ABV39" s="45"/>
      <c r="ABW39" s="45"/>
      <c r="ABX39" s="45"/>
      <c r="ABY39" s="45"/>
      <c r="ABZ39" s="45"/>
      <c r="ACA39" s="45"/>
      <c r="ACB39" s="45"/>
      <c r="ACC39" s="45"/>
      <c r="ACD39" s="45"/>
      <c r="ACE39" s="45"/>
      <c r="ACF39" s="45"/>
      <c r="ACG39" s="45"/>
      <c r="ACH39" s="45"/>
      <c r="ACI39" s="45"/>
      <c r="ACJ39" s="45"/>
      <c r="ACK39" s="45"/>
      <c r="ACL39" s="45"/>
      <c r="ACM39" s="45"/>
      <c r="ACN39" s="45"/>
      <c r="ACO39" s="45"/>
      <c r="ACP39" s="45"/>
      <c r="ACQ39" s="45"/>
      <c r="ACR39" s="45"/>
      <c r="ACS39" s="45"/>
      <c r="ACT39" s="45"/>
      <c r="ACU39" s="45"/>
      <c r="ACV39" s="45"/>
      <c r="ACW39" s="45"/>
      <c r="ACX39" s="45"/>
      <c r="ACY39" s="45"/>
      <c r="ACZ39" s="45"/>
      <c r="ADA39" s="45"/>
      <c r="ADB39" s="45"/>
      <c r="ADC39" s="45"/>
      <c r="ADD39" s="45"/>
      <c r="ADE39" s="45"/>
      <c r="ADF39" s="45"/>
      <c r="ADG39" s="45"/>
      <c r="ADH39" s="45"/>
      <c r="ADI39" s="45"/>
      <c r="ADJ39" s="45"/>
      <c r="ADK39" s="45"/>
      <c r="ADL39" s="45"/>
      <c r="ADM39" s="45"/>
      <c r="ADN39" s="45"/>
      <c r="ADO39" s="45"/>
      <c r="ADP39" s="45"/>
      <c r="ADQ39" s="45"/>
      <c r="ADR39" s="45"/>
      <c r="ADS39" s="45"/>
      <c r="ADT39" s="45"/>
      <c r="ADU39" s="45"/>
      <c r="ADV39" s="45"/>
      <c r="ADW39" s="45"/>
      <c r="ADX39" s="45"/>
      <c r="ADY39" s="45"/>
      <c r="ADZ39" s="45"/>
      <c r="AEA39" s="45"/>
      <c r="AEB39" s="45"/>
      <c r="AEC39" s="45"/>
      <c r="AED39" s="45"/>
      <c r="AEE39" s="45"/>
      <c r="AEF39" s="45"/>
      <c r="AEG39" s="45"/>
      <c r="AEH39" s="45"/>
      <c r="AEI39" s="45"/>
      <c r="AEJ39" s="45"/>
      <c r="AEK39" s="45"/>
      <c r="AEL39" s="45"/>
      <c r="AEM39" s="45"/>
      <c r="AEN39" s="45"/>
      <c r="AEO39" s="45"/>
      <c r="AEP39" s="45"/>
      <c r="AEQ39" s="45"/>
      <c r="AER39" s="45"/>
      <c r="AES39" s="45"/>
      <c r="AET39" s="45"/>
      <c r="AEU39" s="45"/>
      <c r="AEV39" s="45"/>
      <c r="AEW39" s="45"/>
      <c r="AEX39" s="45"/>
      <c r="AEY39" s="45"/>
      <c r="AEZ39" s="45"/>
      <c r="AFA39" s="45"/>
      <c r="AFB39" s="45"/>
      <c r="AFC39" s="45"/>
      <c r="AFD39" s="45"/>
      <c r="AFE39" s="45"/>
      <c r="AFF39" s="45"/>
      <c r="AFG39" s="45"/>
      <c r="AFH39" s="45"/>
      <c r="AFI39" s="45"/>
      <c r="AFJ39" s="45"/>
      <c r="AFK39" s="45"/>
      <c r="AFL39" s="45"/>
      <c r="AFM39" s="45"/>
      <c r="AFN39" s="45"/>
      <c r="AFO39" s="45"/>
      <c r="AFP39" s="45"/>
      <c r="AFQ39" s="45"/>
      <c r="AFR39" s="45"/>
      <c r="AFS39" s="45"/>
      <c r="AFT39" s="45"/>
      <c r="AFU39" s="45"/>
      <c r="AFV39" s="45"/>
      <c r="AFW39" s="45"/>
      <c r="AFX39" s="45"/>
      <c r="AFY39" s="45"/>
      <c r="AFZ39" s="45"/>
      <c r="AGA39" s="45"/>
      <c r="AGB39" s="45"/>
      <c r="AGC39" s="45"/>
      <c r="AGD39" s="45"/>
      <c r="AGE39" s="45"/>
      <c r="AGF39" s="45"/>
      <c r="AGG39" s="45"/>
      <c r="AGH39" s="45"/>
      <c r="AGI39" s="45"/>
      <c r="AGJ39" s="45"/>
      <c r="AGK39" s="45"/>
      <c r="AGL39" s="45"/>
      <c r="AGM39" s="45"/>
      <c r="AGN39" s="45"/>
      <c r="AGO39" s="45"/>
      <c r="AGP39" s="45"/>
      <c r="AGQ39" s="45"/>
      <c r="AGR39" s="45"/>
      <c r="AGS39" s="45"/>
      <c r="AGT39" s="45"/>
      <c r="AGU39" s="45"/>
      <c r="AGV39" s="45"/>
      <c r="AGW39" s="45"/>
      <c r="AGX39" s="45"/>
      <c r="AGY39" s="45"/>
      <c r="AGZ39" s="45"/>
      <c r="AHA39" s="45"/>
      <c r="AHB39" s="45"/>
      <c r="AHC39" s="45"/>
      <c r="AHD39" s="45"/>
      <c r="AHE39" s="45"/>
      <c r="AHF39" s="45"/>
      <c r="AHG39" s="45"/>
      <c r="AHH39" s="45"/>
      <c r="AHI39" s="45"/>
      <c r="AHJ39" s="45"/>
      <c r="AHK39" s="45"/>
      <c r="AHL39" s="45"/>
      <c r="AHM39" s="45"/>
      <c r="AHN39" s="45"/>
      <c r="AHO39" s="45"/>
      <c r="AHP39" s="45"/>
      <c r="AHQ39" s="45"/>
      <c r="AHR39" s="45"/>
      <c r="AHS39" s="45"/>
      <c r="AHT39" s="45"/>
      <c r="AHU39" s="45"/>
      <c r="AHV39" s="45"/>
      <c r="AHW39" s="45"/>
      <c r="AHX39" s="45"/>
      <c r="AHY39" s="45"/>
      <c r="AHZ39" s="45"/>
      <c r="AIA39" s="45"/>
      <c r="AIB39" s="45"/>
      <c r="AIC39" s="45"/>
      <c r="AID39" s="45"/>
      <c r="AIE39" s="45"/>
      <c r="AIF39" s="45"/>
      <c r="AIG39" s="45"/>
      <c r="AIH39" s="45"/>
      <c r="AII39" s="45"/>
      <c r="AIJ39" s="45"/>
      <c r="AIK39" s="45"/>
      <c r="AIL39" s="45"/>
      <c r="AIM39" s="45"/>
      <c r="AIN39" s="45"/>
      <c r="AIO39" s="45"/>
      <c r="AIP39" s="45"/>
      <c r="AIQ39" s="45"/>
      <c r="AIR39" s="45"/>
      <c r="AIS39" s="45"/>
      <c r="AIT39" s="45"/>
      <c r="AIU39" s="45"/>
      <c r="AIV39" s="45"/>
      <c r="AIW39" s="45"/>
      <c r="AIX39" s="45"/>
      <c r="AIY39" s="45"/>
      <c r="AIZ39" s="45"/>
      <c r="AJA39" s="45"/>
      <c r="AJB39" s="45"/>
      <c r="AJC39" s="45"/>
      <c r="AJD39" s="45"/>
      <c r="AJE39" s="45"/>
      <c r="AJF39" s="45"/>
      <c r="AJG39" s="45"/>
      <c r="AJH39" s="45"/>
      <c r="AJI39" s="45"/>
      <c r="AJJ39" s="45"/>
      <c r="AJK39" s="45"/>
      <c r="AJL39" s="45"/>
      <c r="AJM39" s="45"/>
      <c r="AJN39" s="45"/>
      <c r="AJO39" s="45"/>
      <c r="AJP39" s="45"/>
      <c r="AJQ39" s="45"/>
      <c r="AJR39" s="45"/>
      <c r="AJS39" s="45"/>
      <c r="AJT39" s="45"/>
      <c r="AJU39" s="45"/>
      <c r="AJV39" s="45"/>
      <c r="AJW39" s="45"/>
      <c r="AJX39" s="45"/>
      <c r="AJY39" s="45"/>
      <c r="AJZ39" s="45"/>
      <c r="AKA39" s="45"/>
      <c r="AKB39" s="45"/>
      <c r="AKC39" s="45"/>
      <c r="AKD39" s="45"/>
      <c r="AKE39" s="45"/>
      <c r="AKF39" s="45"/>
      <c r="AKG39" s="45"/>
      <c r="AKH39" s="45"/>
      <c r="AKI39" s="45"/>
      <c r="AKJ39" s="45"/>
      <c r="AKK39" s="45"/>
      <c r="AKL39" s="45"/>
      <c r="AKM39" s="45"/>
      <c r="AKN39" s="45"/>
      <c r="AKO39" s="45"/>
      <c r="AKP39" s="45"/>
      <c r="AKQ39" s="45"/>
      <c r="AKR39" s="45"/>
      <c r="AKS39" s="45"/>
      <c r="AKT39" s="45"/>
      <c r="AKU39" s="45"/>
      <c r="AKV39" s="45"/>
      <c r="AKW39" s="45"/>
      <c r="AKX39" s="45"/>
      <c r="AKY39" s="45"/>
      <c r="AKZ39" s="45"/>
      <c r="ALA39" s="45"/>
      <c r="ALB39" s="45"/>
      <c r="ALC39" s="45"/>
      <c r="ALD39" s="45"/>
      <c r="ALE39" s="45"/>
      <c r="ALF39" s="45"/>
      <c r="ALG39" s="45"/>
      <c r="ALH39" s="45"/>
      <c r="ALI39" s="45"/>
      <c r="ALJ39" s="45"/>
      <c r="ALK39" s="45"/>
      <c r="ALL39" s="45"/>
      <c r="ALM39" s="45"/>
      <c r="ALN39" s="45"/>
      <c r="ALO39" s="45"/>
      <c r="ALP39" s="45"/>
      <c r="ALQ39" s="45"/>
      <c r="ALR39" s="45"/>
      <c r="ALS39" s="45"/>
      <c r="ALT39" s="45"/>
      <c r="ALU39" s="45"/>
      <c r="ALV39" s="45"/>
      <c r="ALW39" s="45"/>
      <c r="ALX39" s="45"/>
      <c r="ALY39" s="45"/>
      <c r="ALZ39" s="45"/>
      <c r="AMA39" s="45"/>
      <c r="AMB39" s="45"/>
      <c r="AMC39" s="45"/>
      <c r="AMD39" s="45"/>
      <c r="AME39" s="45"/>
      <c r="AMF39" s="45"/>
      <c r="AMG39" s="45"/>
      <c r="AMH39" s="45"/>
      <c r="AMI39" s="45"/>
      <c r="AMJ39" s="45"/>
      <c r="AMK39" s="45"/>
      <c r="AML39" s="45"/>
      <c r="AMM39" s="45"/>
      <c r="AMN39" s="45"/>
      <c r="AMO39" s="45"/>
      <c r="AMP39" s="45"/>
      <c r="AMQ39" s="45"/>
      <c r="AMR39" s="45"/>
      <c r="AMS39" s="45"/>
      <c r="AMT39" s="45"/>
      <c r="AMU39" s="45"/>
      <c r="AMV39" s="45"/>
      <c r="AMW39" s="45"/>
      <c r="AMX39" s="45"/>
      <c r="AMY39" s="45"/>
      <c r="AMZ39" s="45"/>
      <c r="ANA39" s="45"/>
      <c r="ANB39" s="45"/>
      <c r="ANC39" s="45"/>
      <c r="AND39" s="45"/>
      <c r="ANE39" s="45"/>
      <c r="ANF39" s="45"/>
      <c r="ANG39" s="45"/>
      <c r="ANH39" s="45"/>
      <c r="ANI39" s="45"/>
      <c r="ANJ39" s="45"/>
      <c r="ANK39" s="45"/>
      <c r="ANL39" s="45"/>
      <c r="ANM39" s="45"/>
      <c r="ANN39" s="45"/>
      <c r="ANO39" s="45"/>
      <c r="ANP39" s="45"/>
      <c r="ANQ39" s="45"/>
      <c r="ANR39" s="45"/>
      <c r="ANS39" s="45"/>
      <c r="ANT39" s="45"/>
      <c r="ANU39" s="45"/>
      <c r="ANV39" s="45"/>
      <c r="ANW39" s="45"/>
      <c r="ANX39" s="45"/>
      <c r="ANY39" s="45"/>
      <c r="ANZ39" s="45"/>
      <c r="AOA39" s="45"/>
      <c r="AOB39" s="45"/>
      <c r="AOC39" s="45"/>
      <c r="AOD39" s="45"/>
      <c r="AOE39" s="45"/>
      <c r="AOF39" s="45"/>
      <c r="AOG39" s="45"/>
      <c r="AOH39" s="45"/>
      <c r="AOI39" s="45"/>
      <c r="AOJ39" s="45"/>
      <c r="AOK39" s="45"/>
      <c r="AOL39" s="45"/>
      <c r="AOM39" s="45"/>
      <c r="AON39" s="45"/>
      <c r="AOO39" s="45"/>
      <c r="AOP39" s="45"/>
      <c r="AOQ39" s="45"/>
      <c r="AOR39" s="45"/>
      <c r="AOS39" s="45"/>
      <c r="AOT39" s="45"/>
      <c r="AOU39" s="45"/>
      <c r="AOV39" s="45"/>
      <c r="AOW39" s="45"/>
      <c r="AOX39" s="45"/>
      <c r="AOY39" s="45"/>
      <c r="AOZ39" s="45"/>
      <c r="APA39" s="45"/>
      <c r="APB39" s="45"/>
      <c r="APC39" s="45"/>
      <c r="APD39" s="45"/>
      <c r="APE39" s="45"/>
      <c r="APF39" s="45"/>
      <c r="APG39" s="45"/>
      <c r="APH39" s="45"/>
      <c r="API39" s="45"/>
      <c r="APJ39" s="45"/>
      <c r="APK39" s="45"/>
      <c r="APL39" s="45"/>
      <c r="APM39" s="45"/>
      <c r="APN39" s="45"/>
      <c r="APO39" s="45"/>
      <c r="APP39" s="45"/>
      <c r="APQ39" s="45"/>
      <c r="APR39" s="45"/>
      <c r="APS39" s="45"/>
      <c r="APT39" s="45"/>
      <c r="APU39" s="45"/>
      <c r="APV39" s="45"/>
      <c r="APW39" s="45"/>
      <c r="APX39" s="45"/>
      <c r="APY39" s="45"/>
      <c r="APZ39" s="45"/>
      <c r="AQA39" s="45"/>
      <c r="AQB39" s="45"/>
      <c r="AQC39" s="45"/>
      <c r="AQD39" s="45"/>
      <c r="AQE39" s="45"/>
      <c r="AQF39" s="45"/>
      <c r="AQG39" s="45"/>
      <c r="AQH39" s="45"/>
      <c r="AQI39" s="45"/>
      <c r="AQJ39" s="45"/>
      <c r="AQK39" s="45"/>
      <c r="AQL39" s="45"/>
      <c r="AQM39" s="45"/>
      <c r="AQN39" s="45"/>
      <c r="AQO39" s="45"/>
      <c r="AQP39" s="45"/>
      <c r="AQQ39" s="45"/>
      <c r="AQR39" s="45"/>
      <c r="AQS39" s="45"/>
      <c r="AQT39" s="45"/>
      <c r="AQU39" s="45"/>
      <c r="AQV39" s="45"/>
      <c r="AQW39" s="45"/>
      <c r="AQX39" s="45"/>
      <c r="AQY39" s="45"/>
      <c r="AQZ39" s="45"/>
      <c r="ARA39" s="45"/>
      <c r="ARB39" s="45"/>
      <c r="ARC39" s="45"/>
      <c r="ARD39" s="45"/>
      <c r="ARE39" s="45"/>
      <c r="ARF39" s="45"/>
      <c r="ARG39" s="45"/>
      <c r="ARH39" s="45"/>
      <c r="ARI39" s="45"/>
      <c r="ARJ39" s="45"/>
      <c r="ARK39" s="45"/>
      <c r="ARL39" s="45"/>
      <c r="ARM39" s="45"/>
      <c r="ARN39" s="45"/>
      <c r="ARO39" s="45"/>
      <c r="ARP39" s="45"/>
      <c r="ARQ39" s="45"/>
      <c r="ARR39" s="45"/>
      <c r="ARS39" s="45"/>
      <c r="ART39" s="45"/>
      <c r="ARU39" s="45"/>
      <c r="ARV39" s="45"/>
      <c r="ARW39" s="45"/>
      <c r="ARX39" s="45"/>
      <c r="ARY39" s="45"/>
      <c r="ARZ39" s="45"/>
      <c r="ASA39" s="45"/>
      <c r="ASB39" s="45"/>
      <c r="ASC39" s="45"/>
      <c r="ASD39" s="45"/>
      <c r="ASE39" s="45"/>
      <c r="ASF39" s="45"/>
      <c r="ASG39" s="45"/>
      <c r="ASH39" s="45"/>
      <c r="ASI39" s="45"/>
      <c r="ASJ39" s="45"/>
      <c r="ASK39" s="45"/>
      <c r="ASL39" s="45"/>
      <c r="ASM39" s="45"/>
      <c r="ASN39" s="45"/>
      <c r="ASO39" s="45"/>
      <c r="ASP39" s="45"/>
      <c r="ASQ39" s="45"/>
      <c r="ASR39" s="45"/>
      <c r="ASS39" s="45"/>
      <c r="AST39" s="45"/>
      <c r="ASU39" s="45"/>
      <c r="ASV39" s="45"/>
      <c r="ASW39" s="45"/>
      <c r="ASX39" s="45"/>
      <c r="ASY39" s="45"/>
      <c r="ASZ39" s="45"/>
      <c r="ATA39" s="45"/>
      <c r="ATB39" s="45"/>
      <c r="ATC39" s="45"/>
      <c r="ATD39" s="45"/>
      <c r="ATE39" s="45"/>
      <c r="ATF39" s="45"/>
      <c r="ATG39" s="45"/>
      <c r="ATH39" s="45"/>
      <c r="ATI39" s="45"/>
      <c r="ATJ39" s="45"/>
      <c r="ATK39" s="45"/>
      <c r="ATL39" s="45"/>
      <c r="ATM39" s="45"/>
      <c r="ATN39" s="45"/>
      <c r="ATO39" s="45"/>
      <c r="ATP39" s="45"/>
      <c r="ATQ39" s="45"/>
      <c r="ATR39" s="45"/>
      <c r="ATS39" s="45"/>
      <c r="ATT39" s="45"/>
      <c r="ATU39" s="45"/>
      <c r="ATV39" s="45"/>
      <c r="ATW39" s="45"/>
      <c r="ATX39" s="45"/>
      <c r="ATY39" s="45"/>
      <c r="ATZ39" s="45"/>
      <c r="AUA39" s="45"/>
      <c r="AUB39" s="45"/>
      <c r="AUC39" s="45"/>
      <c r="AUD39" s="45"/>
      <c r="AUE39" s="45"/>
      <c r="AUF39" s="45"/>
      <c r="AUG39" s="45"/>
      <c r="AUH39" s="45"/>
      <c r="AUI39" s="45"/>
      <c r="AUJ39" s="45"/>
      <c r="AUK39" s="45"/>
    </row>
    <row r="40" spans="1:1233" x14ac:dyDescent="0.25">
      <c r="A40" s="41" t="s">
        <v>246</v>
      </c>
      <c r="C40" s="41" t="s">
        <v>247</v>
      </c>
      <c r="D40" s="87" t="s">
        <v>81</v>
      </c>
      <c r="E40" s="86">
        <v>45086</v>
      </c>
      <c r="F40" s="51">
        <v>0.39571968107427613</v>
      </c>
      <c r="G40" s="51">
        <v>0.54249694997966658</v>
      </c>
      <c r="H40" s="51">
        <v>0.58736517719568571</v>
      </c>
      <c r="I40" s="51">
        <v>0.59799757281553401</v>
      </c>
      <c r="J40" s="51">
        <v>0.54811174340403512</v>
      </c>
      <c r="K40" s="51">
        <v>0.56990679094540608</v>
      </c>
      <c r="L40" s="51">
        <v>0.54914458235491448</v>
      </c>
      <c r="M40" s="51">
        <v>0.53257978723404253</v>
      </c>
      <c r="N40" s="51">
        <v>0.44764237599510104</v>
      </c>
      <c r="O40" s="51">
        <v>0.56336405529953915</v>
      </c>
      <c r="P40" s="51">
        <v>0.68461911693352728</v>
      </c>
      <c r="Q40" s="51">
        <v>0.823240589198036</v>
      </c>
      <c r="R40" s="51">
        <v>0.39047231270358312</v>
      </c>
      <c r="S40" s="51">
        <v>0.4533721898417985</v>
      </c>
      <c r="T40" s="51">
        <v>0.39738751814223511</v>
      </c>
      <c r="U40" s="51">
        <v>0.42480359147025815</v>
      </c>
      <c r="V40" s="51">
        <v>0.39509848831882732</v>
      </c>
      <c r="W40" s="51">
        <v>0.48979064357715174</v>
      </c>
      <c r="X40" s="51">
        <v>0.52245862884160754</v>
      </c>
      <c r="Y40" s="51">
        <v>0.48773307163886165</v>
      </c>
      <c r="Z40" s="51">
        <v>0.4105638366817887</v>
      </c>
      <c r="AA40" s="51">
        <v>0.54164956914238815</v>
      </c>
      <c r="AB40" s="51">
        <v>0.61233019853709514</v>
      </c>
      <c r="AC40" s="51">
        <v>0.76053639846743293</v>
      </c>
      <c r="AD40" s="51">
        <v>0.31218372907746206</v>
      </c>
      <c r="AE40" s="51">
        <v>0.44061650045330913</v>
      </c>
      <c r="AF40" s="51">
        <v>0.44590053763440862</v>
      </c>
      <c r="AG40" s="51">
        <v>0.49375600384245916</v>
      </c>
      <c r="AH40" s="51">
        <v>0.56021095810137711</v>
      </c>
      <c r="AI40" s="51">
        <v>0.56649616368286448</v>
      </c>
      <c r="AJ40" s="51">
        <v>0.60375275938189843</v>
      </c>
      <c r="AK40" s="51">
        <v>0.56521739130434778</v>
      </c>
      <c r="AL40" s="51">
        <v>0.50239587172871358</v>
      </c>
      <c r="AM40" s="51">
        <v>0.60649514972585405</v>
      </c>
      <c r="AN40" s="51">
        <v>0.61979448350459709</v>
      </c>
      <c r="AO40" s="51">
        <v>0.80678605089538169</v>
      </c>
      <c r="AP40" s="51">
        <v>0.36444633008061095</v>
      </c>
      <c r="AQ40" s="51">
        <v>0.4727850615812475</v>
      </c>
      <c r="AR40" s="51">
        <v>0.48552522746071136</v>
      </c>
      <c r="AS40" s="51">
        <v>0.40070175438596484</v>
      </c>
      <c r="AT40" s="51">
        <v>0.44563869367507236</v>
      </c>
      <c r="AU40" s="51">
        <v>0.52847721822541971</v>
      </c>
      <c r="AV40" s="51">
        <v>0.60741476332340283</v>
      </c>
      <c r="AW40" s="51">
        <v>0.61078773767947225</v>
      </c>
      <c r="AX40" s="51">
        <v>0.62353801169590639</v>
      </c>
      <c r="AY40" s="51">
        <v>0.71666666666666667</v>
      </c>
      <c r="AZ40" s="51">
        <v>0.83207874927620151</v>
      </c>
      <c r="BA40" s="51">
        <v>1.0230375426621161</v>
      </c>
      <c r="BB40" s="51">
        <v>0.53644444444444439</v>
      </c>
      <c r="BC40" s="51">
        <v>0.64245614035087717</v>
      </c>
      <c r="BD40" s="51">
        <v>0.65382882882882887</v>
      </c>
      <c r="BE40" s="51">
        <v>0.68534759358288766</v>
      </c>
      <c r="BF40" s="51">
        <v>0.65344147303814115</v>
      </c>
      <c r="BG40" s="51">
        <v>0.70488630865989355</v>
      </c>
      <c r="BH40" s="51">
        <v>0.70163735597331711</v>
      </c>
      <c r="BI40" s="51">
        <v>0.76018420120439245</v>
      </c>
      <c r="BJ40" s="51">
        <v>0.74200206398348811</v>
      </c>
      <c r="BK40" s="51">
        <v>0.87394957983193278</v>
      </c>
      <c r="BL40" s="51">
        <v>1.055055055055055</v>
      </c>
      <c r="BM40" s="51">
        <v>1.4094232331437855</v>
      </c>
      <c r="BN40" s="51">
        <v>0.81002425222312047</v>
      </c>
      <c r="BO40" s="51">
        <v>0.70801978069232419</v>
      </c>
      <c r="BP40" s="51">
        <v>0.74490167516387473</v>
      </c>
      <c r="BQ40" s="51">
        <v>0.74133042529989102</v>
      </c>
      <c r="BR40" s="51">
        <v>0.71282289969746349</v>
      </c>
      <c r="BS40" s="51">
        <v>0.69963008631319357</v>
      </c>
      <c r="BT40" s="51">
        <v>0.70767778477029575</v>
      </c>
      <c r="BU40" s="51">
        <v>0.78476821192052981</v>
      </c>
      <c r="BV40" s="51">
        <v>0.72141768292682928</v>
      </c>
      <c r="BW40" s="51">
        <v>0.85523282618718299</v>
      </c>
      <c r="BX40" s="51">
        <v>1.0192427063935443</v>
      </c>
      <c r="BY40" s="51">
        <v>1.1639185257032008</v>
      </c>
      <c r="BZ40" s="51">
        <v>0.64686825053995678</v>
      </c>
      <c r="CA40" s="51">
        <v>0.72841575859178542</v>
      </c>
      <c r="CB40" s="51">
        <v>0.73264936632468325</v>
      </c>
      <c r="CC40" s="51">
        <v>0.85791826309067687</v>
      </c>
      <c r="CD40" s="51">
        <v>0.85432639649507114</v>
      </c>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c r="IW40" s="52"/>
      <c r="IX40" s="52"/>
      <c r="IY40" s="52"/>
      <c r="IZ40" s="52"/>
      <c r="JA40" s="52"/>
      <c r="JB40" s="52"/>
      <c r="JC40" s="52"/>
      <c r="JD40" s="52"/>
      <c r="JE40" s="52"/>
      <c r="JF40" s="52"/>
      <c r="JG40" s="52"/>
      <c r="JH40" s="52"/>
      <c r="JI40" s="52"/>
      <c r="JJ40" s="52"/>
      <c r="JK40" s="52"/>
      <c r="JL40" s="52"/>
      <c r="JM40" s="52"/>
      <c r="JN40" s="52"/>
      <c r="JO40" s="52"/>
      <c r="JP40" s="52"/>
      <c r="JQ40" s="52"/>
      <c r="JR40" s="52"/>
      <c r="JS40" s="52"/>
      <c r="JT40" s="52"/>
      <c r="JU40" s="52"/>
      <c r="JV40" s="52"/>
      <c r="JW40" s="52"/>
      <c r="JX40" s="52"/>
      <c r="JY40" s="52"/>
      <c r="JZ40" s="52"/>
      <c r="KA40" s="52"/>
      <c r="KB40" s="52"/>
      <c r="KC40" s="52"/>
      <c r="KD40" s="52"/>
      <c r="KE40" s="52"/>
      <c r="KF40" s="52"/>
      <c r="KG40" s="52"/>
      <c r="KH40" s="52"/>
      <c r="KI40" s="52"/>
      <c r="KJ40" s="52"/>
      <c r="KK40" s="52"/>
      <c r="KL40" s="52"/>
      <c r="KM40" s="52"/>
      <c r="KN40" s="52"/>
      <c r="KO40" s="52"/>
      <c r="KP40" s="52"/>
      <c r="KQ40" s="52"/>
      <c r="KR40" s="52"/>
      <c r="KS40" s="52"/>
      <c r="KT40" s="52"/>
      <c r="KU40" s="52"/>
      <c r="KV40" s="52"/>
      <c r="KW40" s="52"/>
      <c r="KX40" s="52"/>
      <c r="KY40" s="52"/>
      <c r="KZ40" s="52"/>
      <c r="LA40" s="52"/>
      <c r="LB40" s="52"/>
      <c r="LC40" s="52"/>
      <c r="LD40" s="52"/>
      <c r="LE40" s="52"/>
      <c r="LF40" s="52"/>
      <c r="LG40" s="52"/>
      <c r="LH40" s="52"/>
      <c r="LI40" s="52"/>
      <c r="LJ40" s="52"/>
      <c r="LK40" s="52"/>
      <c r="LL40" s="52"/>
      <c r="LM40" s="52"/>
      <c r="LN40" s="52"/>
      <c r="LO40" s="52"/>
      <c r="LP40" s="52"/>
      <c r="LQ40" s="52"/>
      <c r="LR40" s="52"/>
      <c r="LS40" s="52"/>
      <c r="LT40" s="52"/>
      <c r="LU40" s="52"/>
      <c r="LV40" s="52"/>
      <c r="LW40" s="52"/>
      <c r="LX40" s="52"/>
      <c r="LY40" s="52"/>
      <c r="LZ40" s="52"/>
      <c r="MA40" s="52"/>
      <c r="MB40" s="52"/>
      <c r="MC40" s="52"/>
      <c r="MD40" s="52"/>
      <c r="ME40" s="52"/>
      <c r="MF40" s="52"/>
      <c r="MG40" s="52"/>
      <c r="MH40" s="52"/>
      <c r="MI40" s="52"/>
      <c r="MJ40" s="52"/>
      <c r="MK40" s="52"/>
      <c r="ML40" s="52"/>
      <c r="MM40" s="52"/>
      <c r="MN40" s="52"/>
      <c r="MO40" s="52"/>
      <c r="MP40" s="52"/>
      <c r="MQ40" s="52"/>
      <c r="MR40" s="52"/>
      <c r="MS40" s="52"/>
      <c r="MT40" s="52"/>
      <c r="MU40" s="52"/>
      <c r="MV40" s="52"/>
      <c r="MW40" s="52"/>
      <c r="MX40" s="52"/>
      <c r="MY40" s="52"/>
      <c r="MZ40" s="52"/>
      <c r="NA40" s="52"/>
      <c r="NB40" s="52"/>
      <c r="NC40" s="52"/>
      <c r="ND40" s="52"/>
      <c r="NE40" s="52"/>
      <c r="NF40" s="52"/>
      <c r="NG40" s="52"/>
      <c r="NH40" s="52"/>
      <c r="NI40" s="52"/>
      <c r="NJ40" s="52"/>
      <c r="NK40" s="52"/>
      <c r="NL40" s="52"/>
      <c r="NM40" s="52"/>
      <c r="NN40" s="52"/>
      <c r="NO40" s="52"/>
      <c r="NP40" s="52"/>
      <c r="NQ40" s="52"/>
      <c r="NR40" s="52"/>
      <c r="NS40" s="52"/>
      <c r="NT40" s="52"/>
      <c r="NU40" s="52"/>
      <c r="NV40" s="52"/>
      <c r="NW40" s="52"/>
      <c r="NX40" s="52"/>
      <c r="NY40" s="52"/>
      <c r="NZ40" s="52"/>
      <c r="OA40" s="52"/>
      <c r="OB40" s="52"/>
      <c r="OC40" s="52"/>
      <c r="OD40" s="52"/>
      <c r="OE40" s="52"/>
      <c r="OF40" s="52"/>
      <c r="OG40" s="52"/>
      <c r="OH40" s="52"/>
      <c r="OI40" s="52"/>
      <c r="OJ40" s="52"/>
      <c r="OK40" s="52"/>
      <c r="OL40" s="52"/>
      <c r="OM40" s="52"/>
      <c r="ON40" s="52"/>
      <c r="OO40" s="52"/>
      <c r="OP40" s="52"/>
      <c r="OQ40" s="52"/>
      <c r="OR40" s="52"/>
      <c r="OS40" s="52"/>
      <c r="OT40" s="52"/>
      <c r="OU40" s="52"/>
      <c r="OV40" s="52"/>
      <c r="OW40" s="52"/>
      <c r="OX40" s="52"/>
      <c r="OY40" s="52"/>
      <c r="OZ40" s="52"/>
      <c r="PA40" s="52"/>
      <c r="PB40" s="52"/>
      <c r="PC40" s="52"/>
      <c r="PD40" s="52"/>
      <c r="PE40" s="52"/>
      <c r="PF40" s="52"/>
      <c r="PG40" s="52"/>
      <c r="PH40" s="52"/>
      <c r="PI40" s="52"/>
      <c r="PJ40" s="52"/>
      <c r="PK40" s="52"/>
      <c r="PL40" s="52"/>
      <c r="PM40" s="52"/>
      <c r="PN40" s="52"/>
      <c r="PO40" s="52"/>
      <c r="PP40" s="52"/>
      <c r="PQ40" s="52"/>
      <c r="PR40" s="52"/>
      <c r="PS40" s="52"/>
      <c r="PT40" s="52"/>
      <c r="PU40" s="52"/>
      <c r="PV40" s="52"/>
      <c r="PW40" s="52"/>
      <c r="PX40" s="52"/>
      <c r="PY40" s="52"/>
      <c r="PZ40" s="52"/>
      <c r="QA40" s="52"/>
      <c r="QB40" s="52"/>
      <c r="QC40" s="52"/>
      <c r="QD40" s="52"/>
      <c r="QE40" s="52"/>
      <c r="QF40" s="52"/>
      <c r="QG40" s="52"/>
      <c r="QH40" s="52"/>
      <c r="QI40" s="52"/>
      <c r="QJ40" s="52"/>
      <c r="QK40" s="52"/>
      <c r="QL40" s="52"/>
      <c r="QM40" s="52"/>
      <c r="QN40" s="52"/>
      <c r="QO40" s="52"/>
      <c r="QP40" s="52"/>
      <c r="QQ40" s="52"/>
      <c r="QR40" s="52"/>
      <c r="QS40" s="52"/>
      <c r="QT40" s="52"/>
      <c r="QU40" s="52"/>
      <c r="QV40" s="52"/>
      <c r="QW40" s="52"/>
      <c r="QX40" s="52"/>
      <c r="QY40" s="52"/>
      <c r="QZ40" s="52"/>
      <c r="RA40" s="52"/>
      <c r="RB40" s="52"/>
      <c r="RC40" s="52"/>
      <c r="RD40" s="52"/>
      <c r="RE40" s="52"/>
      <c r="RF40" s="52"/>
      <c r="RG40" s="52"/>
      <c r="RH40" s="52"/>
      <c r="RI40" s="52"/>
      <c r="RJ40" s="52"/>
      <c r="RK40" s="52"/>
      <c r="RL40" s="52"/>
      <c r="RM40" s="52"/>
      <c r="RN40" s="52"/>
      <c r="RO40" s="52"/>
      <c r="RP40" s="52"/>
      <c r="RQ40" s="52"/>
      <c r="RR40" s="52"/>
      <c r="RS40" s="52"/>
      <c r="RT40" s="52"/>
      <c r="RU40" s="52"/>
      <c r="RV40" s="52"/>
      <c r="RW40" s="52"/>
      <c r="RX40" s="52"/>
      <c r="RY40" s="52"/>
      <c r="RZ40" s="52"/>
      <c r="SA40" s="52"/>
      <c r="SB40" s="52"/>
      <c r="SC40" s="52"/>
      <c r="SD40" s="52"/>
      <c r="SE40" s="52"/>
      <c r="SF40" s="52"/>
      <c r="SG40" s="52"/>
      <c r="SH40" s="52"/>
      <c r="SI40" s="52"/>
      <c r="SJ40" s="52"/>
      <c r="SK40" s="52"/>
      <c r="SL40" s="52"/>
      <c r="SM40" s="52"/>
      <c r="SN40" s="52"/>
      <c r="SO40" s="52"/>
      <c r="SP40" s="52"/>
      <c r="SQ40" s="52"/>
      <c r="SR40" s="52"/>
      <c r="SS40" s="52"/>
      <c r="ST40" s="52"/>
      <c r="SU40" s="52"/>
      <c r="SV40" s="52"/>
      <c r="SW40" s="52"/>
      <c r="SX40" s="52"/>
      <c r="SY40" s="52"/>
      <c r="SZ40" s="52"/>
      <c r="TA40" s="52"/>
      <c r="TB40" s="52"/>
      <c r="TC40" s="52"/>
      <c r="TD40" s="52"/>
      <c r="TE40" s="52"/>
      <c r="TF40" s="52"/>
      <c r="TG40" s="52"/>
      <c r="TH40" s="52"/>
      <c r="TI40" s="52"/>
      <c r="TJ40" s="52"/>
      <c r="TK40" s="52"/>
      <c r="TL40" s="52"/>
      <c r="TM40" s="52"/>
      <c r="TN40" s="52"/>
      <c r="TO40" s="52"/>
      <c r="TP40" s="52"/>
      <c r="TQ40" s="52"/>
      <c r="TR40" s="52"/>
      <c r="TS40" s="52"/>
      <c r="TT40" s="52"/>
      <c r="TU40" s="52"/>
      <c r="TV40" s="52"/>
      <c r="TW40" s="52"/>
      <c r="TX40" s="52"/>
      <c r="TY40" s="52"/>
      <c r="TZ40" s="52"/>
      <c r="UA40" s="52"/>
      <c r="UB40" s="52"/>
      <c r="UC40" s="52"/>
      <c r="UD40" s="52"/>
      <c r="UE40" s="52"/>
      <c r="UF40" s="52"/>
      <c r="UG40" s="52"/>
      <c r="UH40" s="52"/>
      <c r="UI40" s="52"/>
      <c r="UJ40" s="52"/>
      <c r="UK40" s="52"/>
      <c r="UL40" s="52"/>
      <c r="UM40" s="52"/>
      <c r="UN40" s="52"/>
      <c r="UO40" s="52"/>
      <c r="UP40" s="52"/>
      <c r="UQ40" s="52"/>
      <c r="UR40" s="52"/>
      <c r="US40" s="52"/>
      <c r="UT40" s="52"/>
      <c r="UU40" s="52"/>
      <c r="UV40" s="52"/>
      <c r="UW40" s="52"/>
      <c r="UX40" s="52"/>
      <c r="UY40" s="52"/>
      <c r="UZ40" s="52"/>
      <c r="VA40" s="52"/>
      <c r="VB40" s="52"/>
      <c r="VC40" s="52"/>
      <c r="VD40" s="52"/>
      <c r="VE40" s="52"/>
      <c r="VF40" s="52"/>
      <c r="VG40" s="52"/>
      <c r="VH40" s="52"/>
      <c r="VI40" s="52"/>
      <c r="VJ40" s="52"/>
      <c r="VK40" s="52"/>
      <c r="VL40" s="52"/>
      <c r="VM40" s="52"/>
      <c r="VN40" s="52"/>
      <c r="VO40" s="52"/>
      <c r="VP40" s="52"/>
      <c r="VQ40" s="52"/>
      <c r="VR40" s="52"/>
      <c r="VS40" s="52"/>
      <c r="VT40" s="52"/>
      <c r="VU40" s="52"/>
      <c r="VV40" s="52"/>
      <c r="VW40" s="52"/>
      <c r="VX40" s="52"/>
      <c r="VY40" s="52"/>
      <c r="VZ40" s="52"/>
      <c r="WA40" s="52"/>
      <c r="WB40" s="52"/>
      <c r="WC40" s="52"/>
      <c r="WD40" s="52"/>
      <c r="WE40" s="52"/>
      <c r="WF40" s="52"/>
      <c r="WG40" s="52"/>
      <c r="WH40" s="52"/>
      <c r="WI40" s="52"/>
      <c r="WJ40" s="52"/>
      <c r="WK40" s="52"/>
      <c r="WL40" s="52"/>
      <c r="WM40" s="52"/>
      <c r="WN40" s="52"/>
      <c r="WO40" s="52"/>
      <c r="WP40" s="52"/>
      <c r="WQ40" s="52"/>
      <c r="WR40" s="52"/>
      <c r="WS40" s="52"/>
      <c r="WT40" s="52"/>
      <c r="WU40" s="52"/>
      <c r="WV40" s="52"/>
      <c r="WW40" s="52"/>
      <c r="WX40" s="52"/>
      <c r="WY40" s="52"/>
      <c r="WZ40" s="52"/>
      <c r="XA40" s="52"/>
      <c r="XB40" s="52"/>
      <c r="XC40" s="52"/>
      <c r="XD40" s="52"/>
      <c r="XE40" s="52"/>
      <c r="XF40" s="52"/>
      <c r="XG40" s="52"/>
      <c r="XH40" s="52"/>
      <c r="XI40" s="52"/>
      <c r="XJ40" s="52"/>
      <c r="XK40" s="52"/>
      <c r="XL40" s="52"/>
      <c r="XM40" s="52"/>
      <c r="XN40" s="52"/>
      <c r="XO40" s="52"/>
      <c r="XP40" s="52"/>
      <c r="XQ40" s="52"/>
      <c r="XR40" s="52"/>
      <c r="XS40" s="52"/>
      <c r="XT40" s="52"/>
      <c r="XU40" s="52"/>
      <c r="XV40" s="52"/>
      <c r="XW40" s="52"/>
      <c r="XX40" s="52"/>
      <c r="XY40" s="52"/>
      <c r="XZ40" s="52"/>
      <c r="YA40" s="52"/>
      <c r="YB40" s="52"/>
      <c r="YC40" s="52"/>
      <c r="YD40" s="52"/>
      <c r="YE40" s="52"/>
      <c r="YF40" s="52"/>
      <c r="YG40" s="52"/>
      <c r="YH40" s="52"/>
      <c r="YI40" s="52"/>
      <c r="YJ40" s="52"/>
      <c r="YK40" s="52"/>
      <c r="YL40" s="52"/>
      <c r="YM40" s="52"/>
      <c r="YN40" s="52"/>
      <c r="YO40" s="52"/>
      <c r="YP40" s="52"/>
      <c r="YQ40" s="52"/>
      <c r="YR40" s="52"/>
      <c r="YS40" s="52"/>
      <c r="YT40" s="52"/>
      <c r="YU40" s="52"/>
      <c r="YV40" s="52"/>
      <c r="YW40" s="52"/>
      <c r="YX40" s="52"/>
      <c r="YY40" s="52"/>
      <c r="YZ40" s="52"/>
      <c r="ZA40" s="52"/>
      <c r="ZB40" s="52"/>
      <c r="ZC40" s="52"/>
      <c r="ZD40" s="52"/>
      <c r="ZE40" s="52"/>
      <c r="ZF40" s="52"/>
      <c r="ZG40" s="52"/>
      <c r="ZH40" s="52"/>
      <c r="ZI40" s="52"/>
      <c r="ZJ40" s="52"/>
      <c r="ZK40" s="52"/>
      <c r="ZL40" s="52"/>
      <c r="ZM40" s="52"/>
      <c r="ZN40" s="52"/>
      <c r="ZO40" s="52"/>
      <c r="ZP40" s="52"/>
      <c r="ZQ40" s="52"/>
      <c r="ZR40" s="52"/>
      <c r="ZS40" s="52"/>
      <c r="ZT40" s="52"/>
      <c r="ZU40" s="52"/>
      <c r="ZV40" s="52"/>
      <c r="ZW40" s="52"/>
      <c r="ZX40" s="52"/>
      <c r="ZY40" s="52"/>
      <c r="ZZ40" s="52"/>
      <c r="AAA40" s="52"/>
      <c r="AAB40" s="52"/>
      <c r="AAC40" s="52"/>
      <c r="AAD40" s="52"/>
      <c r="AAE40" s="52"/>
      <c r="AAF40" s="52"/>
      <c r="AAG40" s="52"/>
      <c r="AAH40" s="52"/>
      <c r="AAI40" s="52"/>
      <c r="AAJ40" s="52"/>
      <c r="AAK40" s="52"/>
      <c r="AAL40" s="52"/>
      <c r="AAM40" s="52"/>
      <c r="AAN40" s="52"/>
      <c r="AAO40" s="52"/>
      <c r="AAP40" s="52"/>
      <c r="AAQ40" s="52"/>
      <c r="AAR40" s="52"/>
      <c r="AAS40" s="52"/>
      <c r="AAT40" s="52"/>
      <c r="AAU40" s="52"/>
      <c r="AAV40" s="52"/>
      <c r="AAW40" s="52"/>
      <c r="AAX40" s="52"/>
      <c r="AAY40" s="52"/>
      <c r="AAZ40" s="52"/>
      <c r="ABA40" s="52"/>
      <c r="ABB40" s="52"/>
      <c r="ABC40" s="52"/>
      <c r="ABD40" s="52"/>
      <c r="ABE40" s="52"/>
      <c r="ABF40" s="52"/>
      <c r="ABG40" s="52"/>
      <c r="ABH40" s="52"/>
      <c r="ABI40" s="52"/>
      <c r="ABJ40" s="52"/>
      <c r="ABK40" s="52"/>
      <c r="ABL40" s="52"/>
      <c r="ABM40" s="52"/>
      <c r="ABN40" s="52"/>
      <c r="ABO40" s="52"/>
      <c r="ABP40" s="52"/>
      <c r="ABQ40" s="52"/>
      <c r="ABR40" s="52"/>
      <c r="ABS40" s="52"/>
      <c r="ABT40" s="52"/>
      <c r="ABU40" s="52"/>
      <c r="ABV40" s="52"/>
      <c r="ABW40" s="52"/>
      <c r="ABX40" s="52"/>
      <c r="ABY40" s="52"/>
      <c r="ABZ40" s="52"/>
      <c r="ACA40" s="52"/>
      <c r="ACB40" s="52"/>
      <c r="ACC40" s="52"/>
      <c r="ACD40" s="52"/>
      <c r="ACE40" s="52"/>
      <c r="ACF40" s="52"/>
      <c r="ACG40" s="52"/>
      <c r="ACH40" s="52"/>
      <c r="ACI40" s="52"/>
      <c r="ACJ40" s="52"/>
      <c r="ACK40" s="52"/>
      <c r="ACL40" s="52"/>
      <c r="ACM40" s="52"/>
      <c r="ACN40" s="52"/>
      <c r="ACO40" s="52"/>
      <c r="ACP40" s="52"/>
      <c r="ACQ40" s="52"/>
      <c r="ACR40" s="52"/>
      <c r="ACS40" s="52"/>
      <c r="ACT40" s="52"/>
      <c r="ACU40" s="52"/>
      <c r="ACV40" s="52"/>
      <c r="ACW40" s="52"/>
      <c r="ACX40" s="52"/>
      <c r="ACY40" s="52"/>
      <c r="ACZ40" s="52"/>
      <c r="ADA40" s="52"/>
      <c r="ADB40" s="52"/>
      <c r="ADC40" s="52"/>
      <c r="ADD40" s="52"/>
      <c r="ADE40" s="52"/>
      <c r="ADF40" s="52"/>
      <c r="ADG40" s="52"/>
      <c r="ADH40" s="52"/>
      <c r="ADI40" s="52"/>
      <c r="ADJ40" s="52"/>
      <c r="ADK40" s="52"/>
      <c r="ADL40" s="52"/>
      <c r="ADM40" s="52"/>
      <c r="ADN40" s="52"/>
      <c r="ADO40" s="52"/>
      <c r="ADP40" s="52"/>
      <c r="ADQ40" s="52"/>
      <c r="ADR40" s="52"/>
      <c r="ADS40" s="52"/>
      <c r="ADT40" s="52"/>
      <c r="ADU40" s="52"/>
      <c r="ADV40" s="52"/>
      <c r="ADW40" s="52"/>
      <c r="ADX40" s="52"/>
      <c r="ADY40" s="52"/>
      <c r="ADZ40" s="52"/>
      <c r="AEA40" s="52"/>
      <c r="AEB40" s="52"/>
      <c r="AEC40" s="52"/>
      <c r="AED40" s="52"/>
      <c r="AEE40" s="52"/>
      <c r="AEF40" s="52"/>
      <c r="AEG40" s="52"/>
      <c r="AEH40" s="52"/>
      <c r="AEI40" s="52"/>
      <c r="AEJ40" s="52"/>
      <c r="AEK40" s="52"/>
      <c r="AEL40" s="52"/>
      <c r="AEM40" s="52"/>
      <c r="AEN40" s="52"/>
      <c r="AEO40" s="52"/>
      <c r="AEP40" s="52"/>
      <c r="AEQ40" s="52"/>
      <c r="AER40" s="52"/>
      <c r="AES40" s="52"/>
      <c r="AET40" s="52"/>
      <c r="AEU40" s="52"/>
      <c r="AEV40" s="52"/>
      <c r="AEW40" s="52"/>
      <c r="AEX40" s="52"/>
      <c r="AEY40" s="52"/>
      <c r="AEZ40" s="52"/>
      <c r="AFA40" s="52"/>
      <c r="AFB40" s="52"/>
      <c r="AFC40" s="52"/>
      <c r="AFD40" s="52"/>
      <c r="AFE40" s="52"/>
      <c r="AFF40" s="52"/>
      <c r="AFG40" s="52"/>
      <c r="AFH40" s="52"/>
      <c r="AFI40" s="52"/>
      <c r="AFJ40" s="52"/>
      <c r="AFK40" s="52"/>
      <c r="AFL40" s="52"/>
      <c r="AFM40" s="52"/>
      <c r="AFN40" s="52"/>
      <c r="AFO40" s="52"/>
      <c r="AFP40" s="52"/>
      <c r="AFQ40" s="52"/>
      <c r="AFR40" s="52"/>
      <c r="AFS40" s="52"/>
      <c r="AFT40" s="52"/>
      <c r="AFU40" s="52"/>
      <c r="AFV40" s="52"/>
      <c r="AFW40" s="52"/>
      <c r="AFX40" s="52"/>
      <c r="AFY40" s="52"/>
      <c r="AFZ40" s="52"/>
      <c r="AGA40" s="52"/>
      <c r="AGB40" s="52"/>
      <c r="AGC40" s="52"/>
      <c r="AGD40" s="52"/>
      <c r="AGE40" s="52"/>
      <c r="AGF40" s="52"/>
      <c r="AGG40" s="52"/>
      <c r="AGH40" s="52"/>
      <c r="AGI40" s="52"/>
      <c r="AGJ40" s="52"/>
      <c r="AGK40" s="52"/>
      <c r="AGL40" s="52"/>
      <c r="AGM40" s="52"/>
      <c r="AGN40" s="52"/>
      <c r="AGO40" s="52"/>
      <c r="AGP40" s="52"/>
      <c r="AGQ40" s="52"/>
      <c r="AGR40" s="52"/>
      <c r="AGS40" s="52"/>
      <c r="AGT40" s="52"/>
      <c r="AGU40" s="52"/>
      <c r="AGV40" s="52"/>
      <c r="AGW40" s="52"/>
      <c r="AGX40" s="52"/>
      <c r="AGY40" s="52"/>
      <c r="AGZ40" s="52"/>
      <c r="AHA40" s="52"/>
      <c r="AHB40" s="52"/>
      <c r="AHC40" s="52"/>
      <c r="AHD40" s="52"/>
      <c r="AHE40" s="52"/>
      <c r="AHF40" s="52"/>
      <c r="AHG40" s="52"/>
      <c r="AHH40" s="52"/>
      <c r="AHI40" s="52"/>
      <c r="AHJ40" s="52"/>
      <c r="AHK40" s="52"/>
      <c r="AHL40" s="52"/>
      <c r="AHM40" s="52"/>
      <c r="AHN40" s="52"/>
      <c r="AHO40" s="52"/>
      <c r="AHP40" s="52"/>
      <c r="AHQ40" s="52"/>
      <c r="AHR40" s="52"/>
      <c r="AHS40" s="52"/>
      <c r="AHT40" s="52"/>
      <c r="AHU40" s="52"/>
      <c r="AHV40" s="52"/>
      <c r="AHW40" s="52"/>
      <c r="AHX40" s="52"/>
      <c r="AHY40" s="52"/>
      <c r="AHZ40" s="52"/>
      <c r="AIA40" s="52"/>
      <c r="AIB40" s="52"/>
      <c r="AIC40" s="52"/>
      <c r="AID40" s="52"/>
      <c r="AIE40" s="52"/>
      <c r="AIF40" s="52"/>
      <c r="AIG40" s="52"/>
      <c r="AIH40" s="52"/>
      <c r="AII40" s="52"/>
      <c r="AIJ40" s="52"/>
      <c r="AIK40" s="52"/>
      <c r="AIL40" s="52"/>
      <c r="AIM40" s="52"/>
      <c r="AIN40" s="52"/>
      <c r="AIO40" s="52"/>
      <c r="AIP40" s="52"/>
      <c r="AIQ40" s="52"/>
      <c r="AIR40" s="52"/>
      <c r="AIS40" s="52"/>
      <c r="AIT40" s="52"/>
      <c r="AIU40" s="52"/>
      <c r="AIV40" s="52"/>
      <c r="AIW40" s="52"/>
      <c r="AIX40" s="52"/>
      <c r="AIY40" s="52"/>
      <c r="AIZ40" s="52"/>
      <c r="AJA40" s="52"/>
      <c r="AJB40" s="52"/>
      <c r="AJC40" s="52"/>
      <c r="AJD40" s="52"/>
      <c r="AJE40" s="52"/>
      <c r="AJF40" s="52"/>
      <c r="AJG40" s="52"/>
      <c r="AJH40" s="52"/>
      <c r="AJI40" s="52"/>
      <c r="AJJ40" s="52"/>
      <c r="AJK40" s="52"/>
      <c r="AJL40" s="52"/>
      <c r="AJM40" s="52"/>
      <c r="AJN40" s="52"/>
      <c r="AJO40" s="52"/>
      <c r="AJP40" s="52"/>
      <c r="AJQ40" s="52"/>
      <c r="AJR40" s="52"/>
      <c r="AJS40" s="52"/>
      <c r="AJT40" s="52"/>
      <c r="AJU40" s="52"/>
      <c r="AJV40" s="52"/>
      <c r="AJW40" s="52"/>
      <c r="AJX40" s="52"/>
      <c r="AJY40" s="52"/>
      <c r="AJZ40" s="52"/>
      <c r="AKA40" s="52"/>
      <c r="AKB40" s="52"/>
      <c r="AKC40" s="52"/>
      <c r="AKD40" s="52"/>
      <c r="AKE40" s="52"/>
      <c r="AKF40" s="52"/>
      <c r="AKG40" s="52"/>
      <c r="AKH40" s="52"/>
      <c r="AKI40" s="52"/>
      <c r="AKJ40" s="52"/>
      <c r="AKK40" s="52"/>
      <c r="AKL40" s="52"/>
      <c r="AKM40" s="52"/>
      <c r="AKN40" s="52"/>
      <c r="AKO40" s="52"/>
      <c r="AKP40" s="52"/>
      <c r="AKQ40" s="52"/>
      <c r="AKR40" s="52"/>
      <c r="AKS40" s="52"/>
      <c r="AKT40" s="52"/>
      <c r="AKU40" s="52"/>
      <c r="AKV40" s="52"/>
      <c r="AKW40" s="52"/>
      <c r="AKX40" s="52"/>
      <c r="AKY40" s="52"/>
      <c r="AKZ40" s="52"/>
      <c r="ALA40" s="52"/>
      <c r="ALB40" s="52"/>
      <c r="ALC40" s="52"/>
      <c r="ALD40" s="52"/>
      <c r="ALE40" s="52"/>
      <c r="ALF40" s="52"/>
      <c r="ALG40" s="52"/>
      <c r="ALH40" s="52"/>
      <c r="ALI40" s="52"/>
      <c r="ALJ40" s="52"/>
      <c r="ALK40" s="52"/>
      <c r="ALL40" s="52"/>
      <c r="ALM40" s="52"/>
      <c r="ALN40" s="52"/>
      <c r="ALO40" s="52"/>
      <c r="ALP40" s="52"/>
      <c r="ALQ40" s="52"/>
      <c r="ALR40" s="52"/>
      <c r="ALS40" s="52"/>
      <c r="ALT40" s="52"/>
      <c r="ALU40" s="52"/>
      <c r="ALV40" s="52"/>
      <c r="ALW40" s="52"/>
      <c r="ALX40" s="52"/>
      <c r="ALY40" s="52"/>
      <c r="ALZ40" s="52"/>
      <c r="AMA40" s="52"/>
      <c r="AMB40" s="52"/>
      <c r="AMC40" s="52"/>
      <c r="AMD40" s="52"/>
      <c r="AME40" s="52"/>
      <c r="AMF40" s="52"/>
      <c r="AMG40" s="52"/>
      <c r="AMH40" s="52"/>
      <c r="AMI40" s="52"/>
      <c r="AMJ40" s="52"/>
      <c r="AMK40" s="52"/>
      <c r="AML40" s="52"/>
      <c r="AMM40" s="52"/>
      <c r="AMN40" s="52"/>
      <c r="AMO40" s="52"/>
      <c r="AMP40" s="52"/>
      <c r="AMQ40" s="52"/>
      <c r="AMR40" s="52"/>
      <c r="AMS40" s="52"/>
      <c r="AMT40" s="52"/>
      <c r="AMU40" s="52"/>
      <c r="AMV40" s="52"/>
      <c r="AMW40" s="52"/>
      <c r="AMX40" s="52"/>
      <c r="AMY40" s="52"/>
      <c r="AMZ40" s="52"/>
      <c r="ANA40" s="52"/>
      <c r="ANB40" s="52"/>
      <c r="ANC40" s="52"/>
      <c r="AND40" s="52"/>
      <c r="ANE40" s="52"/>
      <c r="ANF40" s="52"/>
      <c r="ANG40" s="52"/>
      <c r="ANH40" s="52"/>
      <c r="ANI40" s="52"/>
      <c r="ANJ40" s="52"/>
      <c r="ANK40" s="52"/>
      <c r="ANL40" s="52"/>
      <c r="ANM40" s="52"/>
      <c r="ANN40" s="52"/>
      <c r="ANO40" s="52"/>
      <c r="ANP40" s="52"/>
      <c r="ANQ40" s="52"/>
      <c r="ANR40" s="52"/>
      <c r="ANS40" s="52"/>
      <c r="ANT40" s="52"/>
      <c r="ANU40" s="52"/>
      <c r="ANV40" s="52"/>
      <c r="ANW40" s="52"/>
      <c r="ANX40" s="52"/>
      <c r="ANY40" s="52"/>
      <c r="ANZ40" s="52"/>
      <c r="AOA40" s="52"/>
      <c r="AOB40" s="52"/>
      <c r="AOC40" s="52"/>
      <c r="AOD40" s="52"/>
      <c r="AOE40" s="52"/>
      <c r="AOF40" s="52"/>
      <c r="AOG40" s="52"/>
      <c r="AOH40" s="52"/>
      <c r="AOI40" s="52"/>
      <c r="AOJ40" s="52"/>
      <c r="AOK40" s="52"/>
      <c r="AOL40" s="52"/>
      <c r="AOM40" s="52"/>
      <c r="AON40" s="52"/>
      <c r="AOO40" s="52"/>
      <c r="AOP40" s="52"/>
      <c r="AOQ40" s="52"/>
      <c r="AOR40" s="52"/>
      <c r="AOS40" s="52"/>
      <c r="AOT40" s="52"/>
      <c r="AOU40" s="52"/>
      <c r="AOV40" s="52"/>
      <c r="AOW40" s="52"/>
      <c r="AOX40" s="52"/>
      <c r="AOY40" s="52"/>
      <c r="AOZ40" s="52"/>
      <c r="APA40" s="52"/>
      <c r="APB40" s="52"/>
      <c r="APC40" s="52"/>
      <c r="APD40" s="52"/>
      <c r="APE40" s="52"/>
      <c r="APF40" s="52"/>
      <c r="APG40" s="52"/>
      <c r="APH40" s="52"/>
      <c r="API40" s="52"/>
      <c r="APJ40" s="52"/>
      <c r="APK40" s="52"/>
      <c r="APL40" s="52"/>
      <c r="APM40" s="52"/>
      <c r="APN40" s="52"/>
      <c r="APO40" s="52"/>
      <c r="APP40" s="52"/>
      <c r="APQ40" s="52"/>
      <c r="APR40" s="52"/>
      <c r="APS40" s="52"/>
      <c r="APT40" s="52"/>
      <c r="APU40" s="52"/>
      <c r="APV40" s="52"/>
      <c r="APW40" s="52"/>
      <c r="APX40" s="52"/>
      <c r="APY40" s="52"/>
      <c r="APZ40" s="52"/>
      <c r="AQA40" s="52"/>
      <c r="AQB40" s="52"/>
      <c r="AQC40" s="52"/>
      <c r="AQD40" s="52"/>
      <c r="AQE40" s="52"/>
      <c r="AQF40" s="52"/>
      <c r="AQG40" s="52"/>
      <c r="AQH40" s="52"/>
      <c r="AQI40" s="52"/>
      <c r="AQJ40" s="52"/>
      <c r="AQK40" s="52"/>
      <c r="AQL40" s="52"/>
      <c r="AQM40" s="52"/>
      <c r="AQN40" s="52"/>
      <c r="AQO40" s="52"/>
      <c r="AQP40" s="52"/>
      <c r="AQQ40" s="52"/>
      <c r="AQR40" s="52"/>
      <c r="AQS40" s="52"/>
      <c r="AQT40" s="52"/>
      <c r="AQU40" s="52"/>
      <c r="AQV40" s="52"/>
      <c r="AQW40" s="52"/>
      <c r="AQX40" s="52"/>
      <c r="AQY40" s="52"/>
      <c r="AQZ40" s="52"/>
      <c r="ARA40" s="52"/>
      <c r="ARB40" s="52"/>
      <c r="ARC40" s="52"/>
      <c r="ARD40" s="52"/>
      <c r="ARE40" s="52"/>
      <c r="ARF40" s="52"/>
      <c r="ARG40" s="52"/>
      <c r="ARH40" s="52"/>
      <c r="ARI40" s="52"/>
      <c r="ARJ40" s="52"/>
      <c r="ARK40" s="52"/>
      <c r="ARL40" s="52"/>
      <c r="ARM40" s="52"/>
      <c r="ARN40" s="52"/>
      <c r="ARO40" s="52"/>
      <c r="ARP40" s="52"/>
      <c r="ARQ40" s="52"/>
      <c r="ARR40" s="52"/>
      <c r="ARS40" s="52"/>
      <c r="ART40" s="52"/>
      <c r="ARU40" s="52"/>
      <c r="ARV40" s="52"/>
      <c r="ARW40" s="52"/>
      <c r="ARX40" s="52"/>
      <c r="ARY40" s="52"/>
      <c r="ARZ40" s="52"/>
      <c r="ASA40" s="52"/>
      <c r="ASB40" s="52"/>
      <c r="ASC40" s="52"/>
      <c r="ASD40" s="52"/>
      <c r="ASE40" s="52"/>
      <c r="ASF40" s="52"/>
      <c r="ASG40" s="52"/>
      <c r="ASH40" s="52"/>
      <c r="ASI40" s="52"/>
      <c r="ASJ40" s="52"/>
      <c r="ASK40" s="52"/>
      <c r="ASL40" s="52"/>
      <c r="ASM40" s="52"/>
      <c r="ASN40" s="52"/>
      <c r="ASO40" s="52"/>
      <c r="ASP40" s="52"/>
      <c r="ASQ40" s="52"/>
      <c r="ASR40" s="52"/>
      <c r="ASS40" s="52"/>
      <c r="AST40" s="52"/>
      <c r="ASU40" s="52"/>
      <c r="ASV40" s="52"/>
      <c r="ASW40" s="52"/>
      <c r="ASX40" s="52"/>
      <c r="ASY40" s="52"/>
      <c r="ASZ40" s="52"/>
      <c r="ATA40" s="52"/>
      <c r="ATB40" s="52"/>
      <c r="ATC40" s="52"/>
      <c r="ATD40" s="52"/>
      <c r="ATE40" s="52"/>
      <c r="ATF40" s="52"/>
      <c r="ATG40" s="52"/>
      <c r="ATH40" s="52"/>
      <c r="ATI40" s="52"/>
      <c r="ATJ40" s="52"/>
      <c r="ATK40" s="52"/>
      <c r="ATL40" s="52"/>
      <c r="ATM40" s="52"/>
      <c r="ATN40" s="52"/>
      <c r="ATO40" s="52"/>
      <c r="ATP40" s="52"/>
      <c r="ATQ40" s="52"/>
      <c r="ATR40" s="52"/>
      <c r="ATS40" s="52"/>
      <c r="ATT40" s="52"/>
      <c r="ATU40" s="52"/>
      <c r="ATV40" s="52"/>
      <c r="ATW40" s="52"/>
      <c r="ATX40" s="52"/>
      <c r="ATY40" s="52"/>
      <c r="ATZ40" s="52"/>
      <c r="AUA40" s="52"/>
      <c r="AUB40" s="52"/>
      <c r="AUC40" s="52"/>
      <c r="AUD40" s="52"/>
      <c r="AUE40" s="52"/>
      <c r="AUF40" s="52"/>
      <c r="AUG40" s="52"/>
      <c r="AUH40" s="52"/>
      <c r="AUI40" s="52"/>
      <c r="AUJ40" s="52"/>
      <c r="AUK40" s="52"/>
    </row>
    <row r="41" spans="1:1233" x14ac:dyDescent="0.25">
      <c r="A41" s="41" t="s">
        <v>140</v>
      </c>
      <c r="C41" s="41" t="s">
        <v>130</v>
      </c>
      <c r="D41" s="87" t="s">
        <v>81</v>
      </c>
      <c r="E41" s="86">
        <v>45064</v>
      </c>
      <c r="F41" s="44">
        <v>6.1695210166645147</v>
      </c>
      <c r="G41" s="44">
        <v>6.2805844775872988</v>
      </c>
      <c r="H41" s="44">
        <v>6.4467492999524092</v>
      </c>
      <c r="I41" s="44">
        <v>6.4426544875740452</v>
      </c>
      <c r="J41" s="44">
        <v>6.7520509630280019</v>
      </c>
      <c r="K41" s="44">
        <v>6.5671840084251869</v>
      </c>
      <c r="L41" s="44">
        <v>6.7143076505094363</v>
      </c>
      <c r="M41" s="44">
        <v>6.5444465990309828</v>
      </c>
      <c r="N41" s="44">
        <v>6.6632526660107381</v>
      </c>
      <c r="O41" s="44">
        <v>6.8034641679294401</v>
      </c>
      <c r="P41" s="44">
        <v>6.7363336644559464</v>
      </c>
      <c r="Q41" s="44">
        <v>6.7438825287739705</v>
      </c>
      <c r="R41" s="44">
        <v>6.8072946035598667</v>
      </c>
      <c r="S41" s="44">
        <v>6.8706299889074298</v>
      </c>
      <c r="T41" s="44">
        <v>6.7740900949047527</v>
      </c>
      <c r="U41" s="44">
        <v>6.8019838599552997</v>
      </c>
      <c r="V41" s="44">
        <v>7.358662402099637</v>
      </c>
      <c r="W41" s="44">
        <v>6.8497633981799293</v>
      </c>
      <c r="X41" s="44">
        <v>6.972793438697348</v>
      </c>
      <c r="Y41" s="44">
        <v>7.0156053176467958</v>
      </c>
      <c r="Z41" s="44">
        <v>6.8464233713262121</v>
      </c>
      <c r="AA41" s="44">
        <v>6.7951070372942475</v>
      </c>
      <c r="AB41" s="44">
        <v>6.869092163854539</v>
      </c>
      <c r="AC41" s="44">
        <v>6.9242389335169312</v>
      </c>
      <c r="AD41" s="44">
        <v>6.8235981727065473</v>
      </c>
      <c r="AE41" s="44">
        <v>6.5176718943371634</v>
      </c>
      <c r="AF41" s="44">
        <v>6.7903260562571131</v>
      </c>
      <c r="AG41" s="44">
        <v>7.5101835780293555</v>
      </c>
      <c r="AH41" s="44">
        <v>6.8325698279199623</v>
      </c>
      <c r="AI41" s="44">
        <v>6.9500994193800949</v>
      </c>
      <c r="AJ41" s="44">
        <v>6.7363185283825908</v>
      </c>
      <c r="AK41" s="44">
        <v>6.7257434584650806</v>
      </c>
      <c r="AL41" s="44">
        <v>6.86039598517619</v>
      </c>
      <c r="AM41" s="44">
        <v>6.7782948960828318</v>
      </c>
      <c r="AN41" s="44">
        <v>6.4983471649487816</v>
      </c>
      <c r="AO41" s="44">
        <v>6.6263206470240128</v>
      </c>
      <c r="AP41" s="44">
        <v>6.4090332323658838</v>
      </c>
      <c r="AQ41" s="44">
        <v>6.664115422191986</v>
      </c>
      <c r="AR41" s="44">
        <v>6.3972351677212727</v>
      </c>
      <c r="AS41" s="44">
        <v>6.3639680966296233</v>
      </c>
      <c r="AT41" s="44">
        <v>5.9463204426822811</v>
      </c>
      <c r="AU41" s="44">
        <v>6.3916862832292507</v>
      </c>
      <c r="AV41" s="44">
        <v>6.5999848884574961</v>
      </c>
      <c r="AW41" s="44">
        <v>6.4317938504059002</v>
      </c>
      <c r="AX41" s="44">
        <v>6.4469864317683081</v>
      </c>
      <c r="AY41" s="44">
        <v>6.5259281178166546</v>
      </c>
      <c r="AZ41" s="44">
        <v>6.6960737274741877</v>
      </c>
      <c r="BA41" s="44">
        <v>6.6423013132724495</v>
      </c>
      <c r="BB41" s="44">
        <v>6.8489399957894062</v>
      </c>
      <c r="BC41" s="44">
        <v>6.6197223281126965</v>
      </c>
      <c r="BD41" s="44">
        <v>7.1273115571513985</v>
      </c>
      <c r="BE41" s="44">
        <v>7.5407423010619787</v>
      </c>
      <c r="BF41" s="44">
        <v>7.3837499391501282</v>
      </c>
      <c r="BG41" s="44">
        <v>7.2813675208323376</v>
      </c>
      <c r="BH41" s="44">
        <v>7.2586967101608959</v>
      </c>
      <c r="BI41" s="44">
        <v>7.3611558179170204</v>
      </c>
      <c r="BJ41" s="44">
        <v>7.5031745669943337</v>
      </c>
      <c r="BK41" s="44">
        <v>7.6061109655969252</v>
      </c>
      <c r="BL41" s="44">
        <v>8.4444375244488814</v>
      </c>
      <c r="BM41" s="44">
        <v>7.9540933283195532</v>
      </c>
      <c r="BN41" s="44">
        <v>8.5490086189738363</v>
      </c>
      <c r="BO41" s="44">
        <v>8.4769467828012122</v>
      </c>
      <c r="BP41" s="44">
        <v>8.6679680648302586</v>
      </c>
      <c r="BQ41" s="44">
        <v>8.8315708545121083</v>
      </c>
      <c r="BR41" s="44">
        <v>8.9209059775977035</v>
      </c>
      <c r="BS41" s="44">
        <v>9.0345344984184184</v>
      </c>
      <c r="BT41" s="44">
        <v>8.6966176244770104</v>
      </c>
      <c r="BU41" s="44">
        <v>9.2408593596811439</v>
      </c>
      <c r="BV41" s="44">
        <v>9.0190230504439945</v>
      </c>
      <c r="BW41" s="44">
        <v>9.2441075610231742</v>
      </c>
      <c r="BX41" s="44">
        <v>9.3538481291347129</v>
      </c>
      <c r="BY41" s="44">
        <v>9.1694019573711731</v>
      </c>
      <c r="BZ41" s="44">
        <v>10.221923126559007</v>
      </c>
      <c r="CA41" s="44">
        <v>10.290715570886906</v>
      </c>
      <c r="CB41" s="44" t="e">
        <v>#N/A</v>
      </c>
      <c r="CC41" s="44" t="e">
        <v>#N/A</v>
      </c>
      <c r="CD41" s="44" t="e">
        <v>#N/A</v>
      </c>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c r="IW41" s="44"/>
      <c r="IX41" s="44"/>
      <c r="IY41" s="44"/>
      <c r="IZ41" s="44"/>
      <c r="JA41" s="44"/>
      <c r="JB41" s="44"/>
      <c r="JC41" s="44"/>
      <c r="JD41" s="44"/>
      <c r="JE41" s="44"/>
      <c r="JF41" s="44"/>
      <c r="JG41" s="44"/>
      <c r="JH41" s="44"/>
      <c r="JI41" s="44"/>
      <c r="JJ41" s="44"/>
      <c r="JK41" s="44"/>
      <c r="JL41" s="44"/>
      <c r="JM41" s="44"/>
      <c r="JN41" s="44"/>
      <c r="JO41" s="44"/>
      <c r="JP41" s="44"/>
      <c r="JQ41" s="44"/>
      <c r="JR41" s="44"/>
      <c r="JS41" s="44"/>
      <c r="JT41" s="44"/>
      <c r="JU41" s="44"/>
      <c r="JV41" s="44"/>
      <c r="JW41" s="44"/>
      <c r="JX41" s="44"/>
      <c r="JY41" s="44"/>
      <c r="JZ41" s="44"/>
      <c r="KA41" s="44"/>
      <c r="KB41" s="44"/>
      <c r="KC41" s="44"/>
      <c r="KD41" s="44"/>
      <c r="KE41" s="44"/>
      <c r="KF41" s="44"/>
      <c r="KG41" s="44"/>
      <c r="KH41" s="44"/>
      <c r="KI41" s="44"/>
      <c r="KJ41" s="44"/>
      <c r="KK41" s="44"/>
      <c r="KL41" s="44"/>
      <c r="KM41" s="44"/>
      <c r="KN41" s="44"/>
      <c r="KO41" s="44"/>
      <c r="KP41" s="44"/>
      <c r="KQ41" s="44"/>
      <c r="KR41" s="44"/>
      <c r="KS41" s="44"/>
      <c r="KT41" s="44"/>
      <c r="KU41" s="44"/>
      <c r="KV41" s="44"/>
      <c r="KW41" s="44"/>
      <c r="KX41" s="44"/>
      <c r="KY41" s="44"/>
      <c r="KZ41" s="44"/>
      <c r="LA41" s="44"/>
      <c r="LB41" s="44"/>
      <c r="LC41" s="44"/>
      <c r="LD41" s="44"/>
      <c r="LE41" s="44"/>
      <c r="LF41" s="44"/>
      <c r="LG41" s="44"/>
      <c r="LH41" s="44"/>
      <c r="LI41" s="44"/>
      <c r="LJ41" s="44"/>
      <c r="LK41" s="44"/>
      <c r="LL41" s="44"/>
      <c r="LM41" s="44"/>
      <c r="LN41" s="44"/>
      <c r="LO41" s="44"/>
      <c r="LP41" s="44"/>
      <c r="LQ41" s="44"/>
      <c r="LR41" s="44"/>
      <c r="LS41" s="44"/>
      <c r="LT41" s="44"/>
      <c r="LU41" s="44"/>
      <c r="LV41" s="44"/>
      <c r="LW41" s="44"/>
      <c r="LX41" s="44"/>
      <c r="LY41" s="44"/>
      <c r="LZ41" s="44"/>
      <c r="MA41" s="44"/>
      <c r="MB41" s="44"/>
      <c r="MC41" s="44"/>
      <c r="MD41" s="44"/>
      <c r="ME41" s="44"/>
      <c r="MF41" s="44"/>
      <c r="MG41" s="44"/>
      <c r="MH41" s="44"/>
      <c r="MI41" s="44"/>
      <c r="MJ41" s="44"/>
      <c r="MK41" s="44"/>
      <c r="ML41" s="44"/>
      <c r="MM41" s="44"/>
      <c r="MN41" s="44"/>
      <c r="MO41" s="44"/>
      <c r="MP41" s="44"/>
      <c r="MQ41" s="44"/>
      <c r="MR41" s="44"/>
      <c r="MS41" s="44"/>
      <c r="MT41" s="44"/>
      <c r="MU41" s="44"/>
      <c r="MV41" s="44"/>
      <c r="MW41" s="44"/>
      <c r="MX41" s="44"/>
      <c r="MY41" s="44"/>
      <c r="MZ41" s="44"/>
      <c r="NA41" s="44"/>
      <c r="NB41" s="44"/>
      <c r="NC41" s="44"/>
      <c r="ND41" s="44"/>
      <c r="NE41" s="44"/>
      <c r="NF41" s="44"/>
      <c r="NG41" s="44"/>
      <c r="NH41" s="44"/>
      <c r="NI41" s="44"/>
      <c r="NJ41" s="44"/>
      <c r="NK41" s="44"/>
      <c r="NL41" s="44"/>
      <c r="NM41" s="44"/>
      <c r="NN41" s="44"/>
      <c r="NO41" s="44"/>
      <c r="NP41" s="44"/>
      <c r="NQ41" s="44"/>
      <c r="NR41" s="44"/>
      <c r="NS41" s="44"/>
      <c r="NT41" s="44"/>
      <c r="NU41" s="44"/>
      <c r="NV41" s="44"/>
      <c r="NW41" s="44"/>
      <c r="NX41" s="44"/>
      <c r="NY41" s="44"/>
      <c r="NZ41" s="44"/>
      <c r="OA41" s="44"/>
      <c r="OB41" s="44"/>
      <c r="OC41" s="44"/>
      <c r="OD41" s="44"/>
      <c r="OE41" s="44"/>
      <c r="OF41" s="44"/>
      <c r="OG41" s="44"/>
      <c r="OH41" s="44"/>
      <c r="OI41" s="44"/>
      <c r="OJ41" s="44"/>
      <c r="OK41" s="44"/>
      <c r="OL41" s="44"/>
      <c r="OM41" s="44"/>
      <c r="ON41" s="44"/>
      <c r="OO41" s="44"/>
      <c r="OP41" s="44"/>
      <c r="OQ41" s="44"/>
      <c r="OR41" s="44"/>
      <c r="OS41" s="44"/>
      <c r="OT41" s="44"/>
      <c r="OU41" s="44"/>
      <c r="OV41" s="44"/>
      <c r="OW41" s="44"/>
      <c r="OX41" s="44"/>
      <c r="OY41" s="44"/>
      <c r="OZ41" s="44"/>
      <c r="PA41" s="44"/>
      <c r="PB41" s="44"/>
      <c r="PC41" s="44"/>
      <c r="PD41" s="44"/>
      <c r="PE41" s="44"/>
      <c r="PF41" s="44"/>
      <c r="PG41" s="44"/>
      <c r="PH41" s="44"/>
      <c r="PI41" s="44"/>
      <c r="PJ41" s="44"/>
      <c r="PK41" s="44"/>
      <c r="PL41" s="44"/>
      <c r="PM41" s="44"/>
      <c r="PN41" s="44"/>
      <c r="PO41" s="44"/>
      <c r="PP41" s="44"/>
      <c r="PQ41" s="44"/>
      <c r="PR41" s="44"/>
      <c r="PS41" s="44"/>
      <c r="PT41" s="44"/>
      <c r="PU41" s="44"/>
      <c r="PV41" s="44"/>
      <c r="PW41" s="44"/>
      <c r="PX41" s="44"/>
      <c r="PY41" s="44"/>
      <c r="PZ41" s="44"/>
      <c r="QA41" s="44"/>
      <c r="QB41" s="44"/>
      <c r="QC41" s="44"/>
      <c r="QD41" s="44"/>
      <c r="QE41" s="44"/>
      <c r="QF41" s="44"/>
      <c r="QG41" s="44"/>
      <c r="QH41" s="44"/>
      <c r="QI41" s="44"/>
      <c r="QJ41" s="44"/>
      <c r="QK41" s="44"/>
      <c r="QL41" s="44"/>
      <c r="QM41" s="44"/>
      <c r="QN41" s="44"/>
      <c r="QO41" s="44"/>
      <c r="QP41" s="44"/>
      <c r="QQ41" s="44"/>
      <c r="QR41" s="44"/>
      <c r="QS41" s="44"/>
      <c r="QT41" s="44"/>
      <c r="QU41" s="44"/>
      <c r="QV41" s="44"/>
      <c r="QW41" s="44"/>
      <c r="QX41" s="44"/>
      <c r="QY41" s="44"/>
      <c r="QZ41" s="44"/>
      <c r="RA41" s="44"/>
      <c r="RB41" s="44"/>
      <c r="RC41" s="44"/>
      <c r="RD41" s="44"/>
      <c r="RE41" s="44"/>
      <c r="RF41" s="44"/>
      <c r="RG41" s="44"/>
      <c r="RH41" s="44"/>
      <c r="RI41" s="44"/>
      <c r="RJ41" s="44"/>
      <c r="RK41" s="44"/>
      <c r="RL41" s="44"/>
      <c r="RM41" s="44"/>
      <c r="RN41" s="44"/>
      <c r="RO41" s="44"/>
      <c r="RP41" s="44"/>
      <c r="RQ41" s="44"/>
      <c r="RR41" s="44"/>
      <c r="RS41" s="44"/>
      <c r="RT41" s="44"/>
      <c r="RU41" s="44"/>
      <c r="RV41" s="44"/>
      <c r="RW41" s="44"/>
      <c r="RX41" s="44"/>
      <c r="RY41" s="44"/>
      <c r="RZ41" s="44"/>
      <c r="SA41" s="44"/>
      <c r="SB41" s="44"/>
      <c r="SC41" s="44"/>
      <c r="SD41" s="44"/>
      <c r="SE41" s="44"/>
      <c r="SF41" s="44"/>
      <c r="SG41" s="44"/>
      <c r="SH41" s="44"/>
      <c r="SI41" s="44"/>
      <c r="SJ41" s="44"/>
      <c r="SK41" s="44"/>
      <c r="SL41" s="44"/>
      <c r="SM41" s="44"/>
      <c r="SN41" s="44"/>
      <c r="SO41" s="44"/>
      <c r="SP41" s="44"/>
      <c r="SQ41" s="44"/>
      <c r="SR41" s="44"/>
      <c r="SS41" s="44"/>
      <c r="ST41" s="44"/>
      <c r="SU41" s="44"/>
      <c r="SV41" s="44"/>
      <c r="SW41" s="44"/>
      <c r="SX41" s="44"/>
      <c r="SY41" s="44"/>
      <c r="SZ41" s="44"/>
      <c r="TA41" s="44"/>
      <c r="TB41" s="44"/>
      <c r="TC41" s="44"/>
      <c r="TD41" s="44"/>
      <c r="TE41" s="44"/>
      <c r="TF41" s="44"/>
      <c r="TG41" s="44"/>
      <c r="TH41" s="44"/>
      <c r="TI41" s="44"/>
      <c r="TJ41" s="44"/>
      <c r="TK41" s="44"/>
      <c r="TL41" s="44"/>
      <c r="TM41" s="44"/>
      <c r="TN41" s="44"/>
      <c r="TO41" s="44"/>
      <c r="TP41" s="44"/>
      <c r="TQ41" s="44"/>
      <c r="TR41" s="44"/>
      <c r="TS41" s="44"/>
      <c r="TT41" s="44"/>
      <c r="TU41" s="44"/>
      <c r="TV41" s="44"/>
      <c r="TW41" s="44"/>
      <c r="TX41" s="44"/>
      <c r="TY41" s="44"/>
      <c r="TZ41" s="44"/>
      <c r="UA41" s="44"/>
      <c r="UB41" s="44"/>
      <c r="UC41" s="44"/>
      <c r="UD41" s="44"/>
      <c r="UE41" s="44"/>
      <c r="UF41" s="44"/>
      <c r="UG41" s="44"/>
      <c r="UH41" s="44"/>
      <c r="UI41" s="44"/>
      <c r="UJ41" s="44"/>
      <c r="UK41" s="44"/>
      <c r="UL41" s="44"/>
      <c r="UM41" s="44"/>
      <c r="UN41" s="44"/>
      <c r="UO41" s="44"/>
      <c r="UP41" s="44"/>
      <c r="UQ41" s="44"/>
      <c r="UR41" s="44"/>
      <c r="US41" s="44"/>
      <c r="UT41" s="44"/>
      <c r="UU41" s="44"/>
      <c r="UV41" s="44"/>
      <c r="UW41" s="44"/>
      <c r="UX41" s="44"/>
      <c r="UY41" s="44"/>
      <c r="UZ41" s="44"/>
      <c r="VA41" s="44"/>
      <c r="VB41" s="44"/>
      <c r="VC41" s="44"/>
      <c r="VD41" s="44"/>
      <c r="VE41" s="44"/>
      <c r="VF41" s="44"/>
      <c r="VG41" s="44"/>
      <c r="VH41" s="44"/>
      <c r="VI41" s="44"/>
      <c r="VJ41" s="44"/>
      <c r="VK41" s="44"/>
      <c r="VL41" s="44"/>
      <c r="VM41" s="44"/>
      <c r="VN41" s="44"/>
      <c r="VO41" s="44"/>
      <c r="VP41" s="44"/>
      <c r="VQ41" s="44"/>
      <c r="VR41" s="44"/>
      <c r="VS41" s="44"/>
      <c r="VT41" s="44"/>
      <c r="VU41" s="44"/>
      <c r="VV41" s="44"/>
      <c r="VW41" s="44"/>
      <c r="VX41" s="44"/>
      <c r="VY41" s="44"/>
      <c r="VZ41" s="44"/>
      <c r="WA41" s="44"/>
      <c r="WB41" s="44"/>
      <c r="WC41" s="44"/>
      <c r="WD41" s="44"/>
      <c r="WE41" s="44"/>
      <c r="WF41" s="44"/>
      <c r="WG41" s="44"/>
      <c r="WH41" s="44"/>
      <c r="WI41" s="44"/>
      <c r="WJ41" s="44"/>
      <c r="WK41" s="44"/>
      <c r="WL41" s="44"/>
      <c r="WM41" s="44"/>
      <c r="WN41" s="44"/>
      <c r="WO41" s="44"/>
      <c r="WP41" s="44"/>
      <c r="WQ41" s="44"/>
      <c r="WR41" s="44"/>
      <c r="WS41" s="44"/>
      <c r="WT41" s="44"/>
      <c r="WU41" s="44"/>
      <c r="WV41" s="44"/>
      <c r="WW41" s="44"/>
      <c r="WX41" s="44"/>
      <c r="WY41" s="44"/>
      <c r="WZ41" s="44"/>
      <c r="XA41" s="44"/>
      <c r="XB41" s="44"/>
      <c r="XC41" s="44"/>
      <c r="XD41" s="44"/>
      <c r="XE41" s="44"/>
      <c r="XF41" s="44"/>
      <c r="XG41" s="44"/>
      <c r="XH41" s="44"/>
      <c r="XI41" s="44"/>
      <c r="XJ41" s="44"/>
      <c r="XK41" s="44"/>
      <c r="XL41" s="44"/>
      <c r="XM41" s="44"/>
      <c r="XN41" s="44"/>
      <c r="XO41" s="44"/>
      <c r="XP41" s="44"/>
      <c r="XQ41" s="44"/>
      <c r="XR41" s="44"/>
      <c r="XS41" s="44"/>
      <c r="XT41" s="44"/>
      <c r="XU41" s="44"/>
      <c r="XV41" s="44"/>
      <c r="XW41" s="44"/>
      <c r="XX41" s="44"/>
      <c r="XY41" s="44"/>
      <c r="XZ41" s="44"/>
      <c r="YA41" s="44"/>
      <c r="YB41" s="44"/>
      <c r="YC41" s="44"/>
      <c r="YD41" s="44"/>
      <c r="YE41" s="44"/>
      <c r="YF41" s="44"/>
      <c r="YG41" s="44"/>
      <c r="YH41" s="44"/>
      <c r="YI41" s="44"/>
      <c r="YJ41" s="44"/>
      <c r="YK41" s="44"/>
      <c r="YL41" s="44"/>
      <c r="YM41" s="44"/>
      <c r="YN41" s="44"/>
      <c r="YO41" s="44"/>
      <c r="YP41" s="44"/>
      <c r="YQ41" s="44"/>
      <c r="YR41" s="44"/>
      <c r="YS41" s="44"/>
      <c r="YT41" s="44"/>
      <c r="YU41" s="44"/>
      <c r="YV41" s="44"/>
      <c r="YW41" s="44"/>
      <c r="YX41" s="44"/>
      <c r="YY41" s="44"/>
      <c r="YZ41" s="44"/>
      <c r="ZA41" s="44"/>
      <c r="ZB41" s="44"/>
      <c r="ZC41" s="44"/>
      <c r="ZD41" s="44"/>
      <c r="ZE41" s="44"/>
      <c r="ZF41" s="44"/>
      <c r="ZG41" s="44"/>
      <c r="ZH41" s="44"/>
      <c r="ZI41" s="44"/>
      <c r="ZJ41" s="44"/>
      <c r="ZK41" s="44"/>
      <c r="ZL41" s="44"/>
      <c r="ZM41" s="44"/>
      <c r="ZN41" s="44"/>
      <c r="ZO41" s="44"/>
      <c r="ZP41" s="44"/>
      <c r="ZQ41" s="44"/>
      <c r="ZR41" s="44"/>
      <c r="ZS41" s="44"/>
      <c r="ZT41" s="44"/>
      <c r="ZU41" s="44"/>
      <c r="ZV41" s="44"/>
      <c r="ZW41" s="44"/>
      <c r="ZX41" s="44"/>
      <c r="ZY41" s="44"/>
      <c r="ZZ41" s="44"/>
      <c r="AAA41" s="44"/>
      <c r="AAB41" s="44"/>
      <c r="AAC41" s="44"/>
      <c r="AAD41" s="44"/>
      <c r="AAE41" s="44"/>
      <c r="AAF41" s="44"/>
      <c r="AAG41" s="44"/>
      <c r="AAH41" s="44"/>
      <c r="AAI41" s="44"/>
      <c r="AAJ41" s="44"/>
      <c r="AAK41" s="44"/>
      <c r="AAL41" s="44"/>
      <c r="AAM41" s="44"/>
      <c r="AAN41" s="44"/>
      <c r="AAO41" s="44"/>
      <c r="AAP41" s="44"/>
      <c r="AAQ41" s="44"/>
      <c r="AAR41" s="44"/>
      <c r="AAS41" s="44"/>
      <c r="AAT41" s="44"/>
      <c r="AAU41" s="44"/>
      <c r="AAV41" s="44"/>
      <c r="AAW41" s="44"/>
      <c r="AAX41" s="44"/>
      <c r="AAY41" s="44"/>
      <c r="AAZ41" s="44"/>
      <c r="ABA41" s="44"/>
      <c r="ABB41" s="44"/>
      <c r="ABC41" s="44"/>
      <c r="ABD41" s="44"/>
      <c r="ABE41" s="44"/>
      <c r="ABF41" s="44"/>
      <c r="ABG41" s="44"/>
      <c r="ABH41" s="44"/>
      <c r="ABI41" s="44"/>
      <c r="ABJ41" s="44"/>
      <c r="ABK41" s="44"/>
      <c r="ABL41" s="44"/>
      <c r="ABM41" s="44"/>
      <c r="ABN41" s="44"/>
      <c r="ABO41" s="44"/>
      <c r="ABP41" s="44"/>
      <c r="ABQ41" s="44"/>
      <c r="ABR41" s="44"/>
      <c r="ABS41" s="44"/>
      <c r="ABT41" s="44"/>
      <c r="ABU41" s="44"/>
      <c r="ABV41" s="44"/>
      <c r="ABW41" s="44"/>
      <c r="ABX41" s="44"/>
      <c r="ABY41" s="44"/>
      <c r="ABZ41" s="44"/>
      <c r="ACA41" s="44"/>
      <c r="ACB41" s="44"/>
      <c r="ACC41" s="44"/>
      <c r="ACD41" s="44"/>
      <c r="ACE41" s="44"/>
      <c r="ACF41" s="44"/>
      <c r="ACG41" s="44"/>
      <c r="ACH41" s="44"/>
      <c r="ACI41" s="44"/>
      <c r="ACJ41" s="44"/>
      <c r="ACK41" s="44"/>
      <c r="ACL41" s="44"/>
      <c r="ACM41" s="44"/>
      <c r="ACN41" s="44"/>
      <c r="ACO41" s="44"/>
      <c r="ACP41" s="44"/>
      <c r="ACQ41" s="44"/>
      <c r="ACR41" s="44"/>
      <c r="ACS41" s="44"/>
      <c r="ACT41" s="44"/>
      <c r="ACU41" s="44"/>
      <c r="ACV41" s="44"/>
      <c r="ACW41" s="44"/>
      <c r="ACX41" s="44"/>
      <c r="ACY41" s="44"/>
      <c r="ACZ41" s="44"/>
      <c r="ADA41" s="44"/>
      <c r="ADB41" s="44"/>
      <c r="ADC41" s="44"/>
      <c r="ADD41" s="44"/>
      <c r="ADE41" s="44"/>
      <c r="ADF41" s="44"/>
      <c r="ADG41" s="44"/>
      <c r="ADH41" s="44"/>
      <c r="ADI41" s="44"/>
      <c r="ADJ41" s="44"/>
      <c r="ADK41" s="44"/>
      <c r="ADL41" s="44"/>
      <c r="ADM41" s="44"/>
      <c r="ADN41" s="44"/>
      <c r="ADO41" s="44"/>
      <c r="ADP41" s="44"/>
      <c r="ADQ41" s="44"/>
      <c r="ADR41" s="44"/>
      <c r="ADS41" s="44"/>
      <c r="ADT41" s="44"/>
      <c r="ADU41" s="44"/>
      <c r="ADV41" s="44"/>
      <c r="ADW41" s="44"/>
      <c r="ADX41" s="44"/>
      <c r="ADY41" s="44"/>
      <c r="ADZ41" s="44"/>
      <c r="AEA41" s="44"/>
      <c r="AEB41" s="44"/>
      <c r="AEC41" s="44"/>
      <c r="AED41" s="44"/>
      <c r="AEE41" s="44"/>
      <c r="AEF41" s="44"/>
      <c r="AEG41" s="44"/>
      <c r="AEH41" s="44"/>
      <c r="AEI41" s="44"/>
      <c r="AEJ41" s="44"/>
      <c r="AEK41" s="44"/>
      <c r="AEL41" s="44"/>
      <c r="AEM41" s="44"/>
      <c r="AEN41" s="44"/>
      <c r="AEO41" s="44"/>
      <c r="AEP41" s="44"/>
      <c r="AEQ41" s="44"/>
      <c r="AER41" s="44"/>
      <c r="AES41" s="44"/>
      <c r="AET41" s="44"/>
      <c r="AEU41" s="44"/>
      <c r="AEV41" s="44"/>
      <c r="AEW41" s="44"/>
      <c r="AEX41" s="44"/>
      <c r="AEY41" s="44"/>
      <c r="AEZ41" s="44"/>
      <c r="AFA41" s="44"/>
      <c r="AFB41" s="44"/>
      <c r="AFC41" s="44"/>
      <c r="AFD41" s="44"/>
      <c r="AFE41" s="44"/>
      <c r="AFF41" s="44"/>
      <c r="AFG41" s="44"/>
      <c r="AFH41" s="44"/>
      <c r="AFI41" s="44"/>
      <c r="AFJ41" s="44"/>
      <c r="AFK41" s="44"/>
      <c r="AFL41" s="44"/>
      <c r="AFM41" s="44"/>
      <c r="AFN41" s="44"/>
      <c r="AFO41" s="44"/>
      <c r="AFP41" s="44"/>
      <c r="AFQ41" s="44"/>
      <c r="AFR41" s="44"/>
      <c r="AFS41" s="44"/>
      <c r="AFT41" s="44"/>
      <c r="AFU41" s="44"/>
      <c r="AFV41" s="44"/>
      <c r="AFW41" s="44"/>
      <c r="AFX41" s="44"/>
      <c r="AFY41" s="44"/>
      <c r="AFZ41" s="44"/>
      <c r="AGA41" s="44"/>
      <c r="AGB41" s="44"/>
      <c r="AGC41" s="44"/>
      <c r="AGD41" s="44"/>
      <c r="AGE41" s="44"/>
      <c r="AGF41" s="44"/>
      <c r="AGG41" s="44"/>
      <c r="AGH41" s="44"/>
      <c r="AGI41" s="44"/>
      <c r="AGJ41" s="44"/>
      <c r="AGK41" s="44"/>
      <c r="AGL41" s="44"/>
      <c r="AGM41" s="44"/>
      <c r="AGN41" s="44"/>
      <c r="AGO41" s="44"/>
      <c r="AGP41" s="44"/>
      <c r="AGQ41" s="44"/>
      <c r="AGR41" s="44"/>
      <c r="AGS41" s="44"/>
      <c r="AGT41" s="44"/>
      <c r="AGU41" s="44"/>
      <c r="AGV41" s="44"/>
      <c r="AGW41" s="44"/>
      <c r="AGX41" s="44"/>
      <c r="AGY41" s="44"/>
      <c r="AGZ41" s="44"/>
      <c r="AHA41" s="44"/>
      <c r="AHB41" s="44"/>
      <c r="AHC41" s="44"/>
      <c r="AHD41" s="44"/>
      <c r="AHE41" s="44"/>
      <c r="AHF41" s="44"/>
      <c r="AHG41" s="44"/>
      <c r="AHH41" s="44"/>
      <c r="AHI41" s="44"/>
      <c r="AHJ41" s="44"/>
      <c r="AHK41" s="44"/>
      <c r="AHL41" s="44"/>
      <c r="AHM41" s="44"/>
      <c r="AHN41" s="44"/>
      <c r="AHO41" s="44"/>
      <c r="AHP41" s="44"/>
      <c r="AHQ41" s="44"/>
      <c r="AHR41" s="44"/>
      <c r="AHS41" s="44"/>
      <c r="AHT41" s="44"/>
      <c r="AHU41" s="44"/>
      <c r="AHV41" s="44"/>
      <c r="AHW41" s="44"/>
      <c r="AHX41" s="44"/>
      <c r="AHY41" s="44"/>
      <c r="AHZ41" s="44"/>
      <c r="AIA41" s="44"/>
      <c r="AIB41" s="44"/>
      <c r="AIC41" s="44"/>
      <c r="AID41" s="44"/>
      <c r="AIE41" s="44"/>
      <c r="AIF41" s="44"/>
      <c r="AIG41" s="44"/>
      <c r="AIH41" s="44"/>
      <c r="AII41" s="44"/>
      <c r="AIJ41" s="44"/>
      <c r="AIK41" s="44"/>
      <c r="AIL41" s="44"/>
      <c r="AIM41" s="44"/>
      <c r="AIN41" s="44"/>
      <c r="AIO41" s="44"/>
      <c r="AIP41" s="44"/>
      <c r="AIQ41" s="44"/>
      <c r="AIR41" s="44"/>
      <c r="AIS41" s="44"/>
      <c r="AIT41" s="44"/>
      <c r="AIU41" s="44"/>
      <c r="AIV41" s="44"/>
      <c r="AIW41" s="44"/>
      <c r="AIX41" s="44"/>
      <c r="AIY41" s="44"/>
      <c r="AIZ41" s="44"/>
      <c r="AJA41" s="44"/>
      <c r="AJB41" s="44"/>
      <c r="AJC41" s="44"/>
      <c r="AJD41" s="44"/>
      <c r="AJE41" s="44"/>
      <c r="AJF41" s="44"/>
      <c r="AJG41" s="44"/>
      <c r="AJH41" s="44"/>
      <c r="AJI41" s="44"/>
      <c r="AJJ41" s="44"/>
      <c r="AJK41" s="44"/>
      <c r="AJL41" s="44"/>
      <c r="AJM41" s="44"/>
      <c r="AJN41" s="44"/>
      <c r="AJO41" s="44"/>
      <c r="AJP41" s="44"/>
      <c r="AJQ41" s="44"/>
      <c r="AJR41" s="44"/>
      <c r="AJS41" s="44"/>
      <c r="AJT41" s="44"/>
      <c r="AJU41" s="44"/>
      <c r="AJV41" s="44"/>
      <c r="AJW41" s="44"/>
      <c r="AJX41" s="44"/>
      <c r="AJY41" s="44"/>
      <c r="AJZ41" s="44"/>
      <c r="AKA41" s="44"/>
      <c r="AKB41" s="44"/>
      <c r="AKC41" s="44"/>
      <c r="AKD41" s="44"/>
      <c r="AKE41" s="44"/>
      <c r="AKF41" s="44"/>
      <c r="AKG41" s="44"/>
      <c r="AKH41" s="44"/>
      <c r="AKI41" s="44"/>
      <c r="AKJ41" s="44"/>
      <c r="AKK41" s="44"/>
      <c r="AKL41" s="44"/>
      <c r="AKM41" s="44"/>
      <c r="AKN41" s="44"/>
      <c r="AKO41" s="44"/>
      <c r="AKP41" s="44"/>
      <c r="AKQ41" s="44"/>
      <c r="AKR41" s="44"/>
      <c r="AKS41" s="44"/>
      <c r="AKT41" s="44"/>
      <c r="AKU41" s="44"/>
      <c r="AKV41" s="44"/>
      <c r="AKW41" s="44"/>
      <c r="AKX41" s="44"/>
      <c r="AKY41" s="44"/>
      <c r="AKZ41" s="44"/>
      <c r="ALA41" s="44"/>
      <c r="ALB41" s="44"/>
      <c r="ALC41" s="44"/>
      <c r="ALD41" s="44"/>
      <c r="ALE41" s="44"/>
      <c r="ALF41" s="44"/>
      <c r="ALG41" s="44"/>
      <c r="ALH41" s="44"/>
      <c r="ALI41" s="44"/>
      <c r="ALJ41" s="44"/>
      <c r="ALK41" s="44"/>
      <c r="ALL41" s="44"/>
      <c r="ALM41" s="44"/>
      <c r="ALN41" s="44"/>
      <c r="ALO41" s="44"/>
      <c r="ALP41" s="44"/>
      <c r="ALQ41" s="44"/>
      <c r="ALR41" s="44"/>
      <c r="ALS41" s="44"/>
      <c r="ALT41" s="44"/>
      <c r="ALU41" s="44"/>
      <c r="ALV41" s="44"/>
      <c r="ALW41" s="44"/>
      <c r="ALX41" s="44"/>
      <c r="ALY41" s="44"/>
      <c r="ALZ41" s="44"/>
      <c r="AMA41" s="44"/>
      <c r="AMB41" s="44"/>
      <c r="AMC41" s="44"/>
      <c r="AMD41" s="44"/>
      <c r="AME41" s="44"/>
      <c r="AMF41" s="44"/>
      <c r="AMG41" s="44"/>
      <c r="AMH41" s="44"/>
      <c r="AMI41" s="44"/>
      <c r="AMJ41" s="44"/>
      <c r="AMK41" s="44"/>
      <c r="AML41" s="44"/>
      <c r="AMM41" s="44"/>
      <c r="AMN41" s="44"/>
      <c r="AMO41" s="44"/>
      <c r="AMP41" s="44"/>
      <c r="AMQ41" s="44"/>
      <c r="AMR41" s="44"/>
      <c r="AMS41" s="44"/>
      <c r="AMT41" s="44"/>
      <c r="AMU41" s="44"/>
      <c r="AMV41" s="44"/>
      <c r="AMW41" s="44"/>
      <c r="AMX41" s="44"/>
      <c r="AMY41" s="44"/>
      <c r="AMZ41" s="44"/>
      <c r="ANA41" s="44"/>
      <c r="ANB41" s="44"/>
      <c r="ANC41" s="44"/>
      <c r="AND41" s="44"/>
      <c r="ANE41" s="44"/>
      <c r="ANF41" s="44"/>
      <c r="ANG41" s="44"/>
      <c r="ANH41" s="44"/>
      <c r="ANI41" s="44"/>
      <c r="ANJ41" s="44"/>
      <c r="ANK41" s="44"/>
      <c r="ANL41" s="44"/>
      <c r="ANM41" s="44"/>
      <c r="ANN41" s="44"/>
      <c r="ANO41" s="44"/>
      <c r="ANP41" s="44"/>
      <c r="ANQ41" s="44"/>
      <c r="ANR41" s="44"/>
      <c r="ANS41" s="44"/>
      <c r="ANT41" s="44"/>
      <c r="ANU41" s="44"/>
      <c r="ANV41" s="44"/>
      <c r="ANW41" s="44"/>
      <c r="ANX41" s="44"/>
      <c r="ANY41" s="44"/>
      <c r="ANZ41" s="44"/>
      <c r="AOA41" s="44"/>
      <c r="AOB41" s="44"/>
      <c r="AOC41" s="44"/>
      <c r="AOD41" s="44"/>
      <c r="AOE41" s="44"/>
      <c r="AOF41" s="44"/>
      <c r="AOG41" s="44"/>
      <c r="AOH41" s="44"/>
      <c r="AOI41" s="44"/>
      <c r="AOJ41" s="44"/>
      <c r="AOK41" s="44"/>
      <c r="AOL41" s="44"/>
      <c r="AOM41" s="44"/>
      <c r="AON41" s="44"/>
      <c r="AOO41" s="44"/>
      <c r="AOP41" s="44"/>
      <c r="AOQ41" s="44"/>
      <c r="AOR41" s="44"/>
      <c r="AOS41" s="44"/>
      <c r="AOT41" s="44"/>
      <c r="AOU41" s="44"/>
      <c r="AOV41" s="44"/>
      <c r="AOW41" s="44"/>
      <c r="AOX41" s="44"/>
      <c r="AOY41" s="44"/>
      <c r="AOZ41" s="44"/>
      <c r="APA41" s="44"/>
      <c r="APB41" s="44"/>
      <c r="APC41" s="44"/>
      <c r="APD41" s="44"/>
      <c r="APE41" s="44"/>
      <c r="APF41" s="44"/>
      <c r="APG41" s="44"/>
      <c r="APH41" s="44"/>
      <c r="API41" s="44"/>
      <c r="APJ41" s="44"/>
      <c r="APK41" s="44"/>
      <c r="APL41" s="44"/>
      <c r="APM41" s="44"/>
      <c r="APN41" s="44"/>
      <c r="APO41" s="44"/>
      <c r="APP41" s="44"/>
      <c r="APQ41" s="44"/>
      <c r="APR41" s="44"/>
      <c r="APS41" s="44"/>
      <c r="APT41" s="44"/>
      <c r="APU41" s="44"/>
      <c r="APV41" s="44"/>
      <c r="APW41" s="44"/>
      <c r="APX41" s="44"/>
      <c r="APY41" s="44"/>
      <c r="APZ41" s="44"/>
      <c r="AQA41" s="44"/>
      <c r="AQB41" s="44"/>
      <c r="AQC41" s="44"/>
      <c r="AQD41" s="44"/>
      <c r="AQE41" s="44"/>
      <c r="AQF41" s="44"/>
      <c r="AQG41" s="44"/>
      <c r="AQH41" s="44"/>
      <c r="AQI41" s="44"/>
      <c r="AQJ41" s="44"/>
      <c r="AQK41" s="44"/>
      <c r="AQL41" s="44"/>
      <c r="AQM41" s="44"/>
      <c r="AQN41" s="44"/>
      <c r="AQO41" s="44"/>
      <c r="AQP41" s="44"/>
      <c r="AQQ41" s="44"/>
      <c r="AQR41" s="44"/>
      <c r="AQS41" s="44"/>
      <c r="AQT41" s="44"/>
      <c r="AQU41" s="44"/>
      <c r="AQV41" s="44"/>
      <c r="AQW41" s="44"/>
      <c r="AQX41" s="44"/>
      <c r="AQY41" s="44"/>
      <c r="AQZ41" s="44"/>
      <c r="ARA41" s="44"/>
      <c r="ARB41" s="44"/>
      <c r="ARC41" s="44"/>
      <c r="ARD41" s="44"/>
      <c r="ARE41" s="44"/>
      <c r="ARF41" s="44"/>
      <c r="ARG41" s="44"/>
      <c r="ARH41" s="44"/>
      <c r="ARI41" s="44"/>
      <c r="ARJ41" s="44"/>
      <c r="ARK41" s="44"/>
      <c r="ARL41" s="44"/>
      <c r="ARM41" s="44"/>
      <c r="ARN41" s="44"/>
      <c r="ARO41" s="44"/>
      <c r="ARP41" s="44"/>
      <c r="ARQ41" s="44"/>
      <c r="ARR41" s="44"/>
      <c r="ARS41" s="44"/>
      <c r="ART41" s="44"/>
      <c r="ARU41" s="44"/>
      <c r="ARV41" s="44"/>
      <c r="ARW41" s="44"/>
      <c r="ARX41" s="44"/>
      <c r="ARY41" s="44"/>
      <c r="ARZ41" s="44"/>
      <c r="ASA41" s="44"/>
      <c r="ASB41" s="44"/>
      <c r="ASC41" s="44"/>
      <c r="ASD41" s="44"/>
      <c r="ASE41" s="44"/>
      <c r="ASF41" s="44"/>
      <c r="ASG41" s="44"/>
      <c r="ASH41" s="44"/>
      <c r="ASI41" s="44"/>
      <c r="ASJ41" s="44"/>
      <c r="ASK41" s="44"/>
      <c r="ASL41" s="44"/>
      <c r="ASM41" s="44"/>
      <c r="ASN41" s="44"/>
      <c r="ASO41" s="44"/>
      <c r="ASP41" s="44"/>
      <c r="ASQ41" s="44"/>
      <c r="ASR41" s="44"/>
      <c r="ASS41" s="44"/>
      <c r="AST41" s="44"/>
      <c r="ASU41" s="44"/>
      <c r="ASV41" s="44"/>
      <c r="ASW41" s="44"/>
      <c r="ASX41" s="44"/>
      <c r="ASY41" s="44"/>
      <c r="ASZ41" s="44"/>
      <c r="ATA41" s="44"/>
      <c r="ATB41" s="44"/>
      <c r="ATC41" s="44"/>
      <c r="ATD41" s="44"/>
      <c r="ATE41" s="44"/>
      <c r="ATF41" s="44"/>
      <c r="ATG41" s="44"/>
      <c r="ATH41" s="44"/>
      <c r="ATI41" s="44"/>
      <c r="ATJ41" s="44"/>
      <c r="ATK41" s="44"/>
      <c r="ATL41" s="44"/>
      <c r="ATM41" s="44"/>
      <c r="ATN41" s="44"/>
      <c r="ATO41" s="44"/>
      <c r="ATP41" s="44"/>
      <c r="ATQ41" s="44"/>
      <c r="ATR41" s="44"/>
      <c r="ATS41" s="44"/>
      <c r="ATT41" s="44"/>
      <c r="ATU41" s="44"/>
      <c r="ATV41" s="44"/>
      <c r="ATW41" s="44"/>
      <c r="ATX41" s="44"/>
      <c r="ATY41" s="44"/>
      <c r="ATZ41" s="44"/>
      <c r="AUA41" s="44"/>
      <c r="AUB41" s="44"/>
      <c r="AUC41" s="44"/>
      <c r="AUD41" s="44"/>
      <c r="AUE41" s="44"/>
      <c r="AUF41" s="44"/>
      <c r="AUG41" s="44"/>
      <c r="AUH41" s="44"/>
      <c r="AUI41" s="44"/>
      <c r="AUJ41" s="44"/>
      <c r="AUK41" s="44"/>
    </row>
    <row r="42" spans="1:1233" x14ac:dyDescent="0.25">
      <c r="A42" s="41" t="s">
        <v>141</v>
      </c>
      <c r="C42" s="41" t="s">
        <v>130</v>
      </c>
      <c r="D42" s="87" t="s">
        <v>81</v>
      </c>
      <c r="E42" s="86">
        <v>45099</v>
      </c>
      <c r="F42" s="44">
        <v>5.7489610000000004</v>
      </c>
      <c r="G42" s="44">
        <v>5.8468669999999996</v>
      </c>
      <c r="H42" s="44">
        <v>5.9791249999999998</v>
      </c>
      <c r="I42" s="44">
        <v>6.0370160000000004</v>
      </c>
      <c r="J42" s="44">
        <v>6.1977659999999997</v>
      </c>
      <c r="K42" s="44">
        <v>5.9678290000000001</v>
      </c>
      <c r="L42" s="44">
        <v>5.8342890000000001</v>
      </c>
      <c r="M42" s="44">
        <v>5.9496770000000003</v>
      </c>
      <c r="N42" s="44">
        <v>5.9392870000000002</v>
      </c>
      <c r="O42" s="44">
        <v>6.2290330000000003</v>
      </c>
      <c r="P42" s="44">
        <v>6.4034659999999999</v>
      </c>
      <c r="Q42" s="44">
        <v>6.4719239999999996</v>
      </c>
      <c r="R42" s="44">
        <v>6.4182639999999997</v>
      </c>
      <c r="S42" s="44">
        <v>6.3649469999999999</v>
      </c>
      <c r="T42" s="44">
        <v>6.2522339999999996</v>
      </c>
      <c r="U42" s="44">
        <v>5.6846959999999997</v>
      </c>
      <c r="V42" s="44">
        <v>6.1683450000000004</v>
      </c>
      <c r="W42" s="44">
        <v>6.5207189999999997</v>
      </c>
      <c r="X42" s="44">
        <v>6.6652380000000004</v>
      </c>
      <c r="Y42" s="44">
        <v>6.6510300000000004</v>
      </c>
      <c r="Z42" s="44">
        <v>6.8746640000000001</v>
      </c>
      <c r="AA42" s="44">
        <v>6.9320380000000004</v>
      </c>
      <c r="AB42" s="44">
        <v>6.5662839999999996</v>
      </c>
      <c r="AC42" s="44">
        <v>6.199503</v>
      </c>
      <c r="AD42" s="44">
        <v>6.3271559999999996</v>
      </c>
      <c r="AE42" s="44">
        <v>6.2467240000000004</v>
      </c>
      <c r="AF42" s="44">
        <v>6.3887720000000003</v>
      </c>
      <c r="AG42" s="44">
        <v>6.6063289999999997</v>
      </c>
      <c r="AH42" s="44">
        <v>6.8546649999999998</v>
      </c>
      <c r="AI42" s="44">
        <v>6.1919769999999996</v>
      </c>
      <c r="AJ42" s="44">
        <v>6.3185510000000003</v>
      </c>
      <c r="AK42" s="44">
        <v>6.3440909999999997</v>
      </c>
      <c r="AL42" s="44">
        <v>6.1775320000000002</v>
      </c>
      <c r="AM42" s="44">
        <v>6.3259600000000002</v>
      </c>
      <c r="AN42" s="44">
        <v>6.1178140000000001</v>
      </c>
      <c r="AO42" s="44">
        <v>6.0612209999999997</v>
      </c>
      <c r="AP42" s="44">
        <v>6.2088140000000003</v>
      </c>
      <c r="AQ42" s="44">
        <v>6.2128230000000002</v>
      </c>
      <c r="AR42" s="44">
        <v>5.5787630000000004</v>
      </c>
      <c r="AS42" s="44">
        <v>4.4905480000000004</v>
      </c>
      <c r="AT42" s="44">
        <v>4.6221889999999997</v>
      </c>
      <c r="AU42" s="44">
        <v>4.8074890000000003</v>
      </c>
      <c r="AV42" s="44">
        <v>5.0664610000000003</v>
      </c>
      <c r="AW42" s="44">
        <v>5.1065500000000004</v>
      </c>
      <c r="AX42" s="44">
        <v>5.4174769999999999</v>
      </c>
      <c r="AY42" s="44">
        <v>5.4812519999999996</v>
      </c>
      <c r="AZ42" s="44">
        <v>5.5982880000000002</v>
      </c>
      <c r="BA42" s="44">
        <v>5.9422040000000003</v>
      </c>
      <c r="BB42" s="44">
        <v>6.3445720000000003</v>
      </c>
      <c r="BC42" s="44">
        <v>6.3805909999999999</v>
      </c>
      <c r="BD42" s="44">
        <v>6.7942200000000001</v>
      </c>
      <c r="BE42" s="44">
        <v>6.9408839999999996</v>
      </c>
      <c r="BF42" s="44">
        <v>7.2403969999999997</v>
      </c>
      <c r="BG42" s="44">
        <v>7.3612330000000004</v>
      </c>
      <c r="BH42" s="44">
        <v>7.4604889999999999</v>
      </c>
      <c r="BI42" s="44">
        <v>7.4455470000000004</v>
      </c>
      <c r="BJ42" s="44">
        <v>7.3204019999999996</v>
      </c>
      <c r="BK42" s="44">
        <v>7.521909</v>
      </c>
      <c r="BL42" s="44">
        <v>7.8327739999999997</v>
      </c>
      <c r="BM42" s="44">
        <v>8.1477299999999993</v>
      </c>
      <c r="BN42" s="44">
        <v>8.1014859999999995</v>
      </c>
      <c r="BO42" s="44">
        <v>8.629092</v>
      </c>
      <c r="BP42" s="44">
        <v>9.0815280000000005</v>
      </c>
      <c r="BQ42" s="44">
        <v>9.4215750000000007</v>
      </c>
      <c r="BR42" s="44">
        <v>9.3887409999999996</v>
      </c>
      <c r="BS42" s="44">
        <v>9.3189240000000009</v>
      </c>
      <c r="BT42" s="44">
        <v>9.2694910000000004</v>
      </c>
      <c r="BU42" s="44">
        <v>8.9764739999999996</v>
      </c>
      <c r="BV42" s="44">
        <v>8.9719789999999993</v>
      </c>
      <c r="BW42" s="44">
        <v>9.5521189999999994</v>
      </c>
      <c r="BX42" s="44">
        <v>9.2147579999999998</v>
      </c>
      <c r="BY42" s="44">
        <v>8.6177489999999999</v>
      </c>
      <c r="BZ42" s="44">
        <v>9.7279599999999995</v>
      </c>
      <c r="CA42" s="44">
        <v>8.7551799999999993</v>
      </c>
      <c r="CB42" s="44">
        <v>9.0860590000000006</v>
      </c>
      <c r="CC42" s="44">
        <v>8.957281</v>
      </c>
      <c r="CD42" s="44" t="e">
        <v>#N/A</v>
      </c>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c r="JD42" s="44"/>
      <c r="JE42" s="44"/>
      <c r="JF42" s="44"/>
      <c r="JG42" s="44"/>
      <c r="JH42" s="44"/>
      <c r="JI42" s="44"/>
      <c r="JJ42" s="44"/>
      <c r="JK42" s="44"/>
      <c r="JL42" s="44"/>
      <c r="JM42" s="44"/>
      <c r="JN42" s="44"/>
      <c r="JO42" s="44"/>
      <c r="JP42" s="44"/>
      <c r="JQ42" s="44"/>
      <c r="JR42" s="44"/>
      <c r="JS42" s="44"/>
      <c r="JT42" s="44"/>
      <c r="JU42" s="44"/>
      <c r="JV42" s="44"/>
      <c r="JW42" s="44"/>
      <c r="JX42" s="44"/>
      <c r="JY42" s="44"/>
      <c r="JZ42" s="44"/>
      <c r="KA42" s="44"/>
      <c r="KB42" s="44"/>
      <c r="KC42" s="44"/>
      <c r="KD42" s="44"/>
      <c r="KE42" s="44"/>
      <c r="KF42" s="44"/>
      <c r="KG42" s="44"/>
      <c r="KH42" s="44"/>
      <c r="KI42" s="44"/>
      <c r="KJ42" s="44"/>
      <c r="KK42" s="44"/>
      <c r="KL42" s="44"/>
      <c r="KM42" s="44"/>
      <c r="KN42" s="44"/>
      <c r="KO42" s="44"/>
      <c r="KP42" s="44"/>
      <c r="KQ42" s="44"/>
      <c r="KR42" s="44"/>
      <c r="KS42" s="44"/>
      <c r="KT42" s="44"/>
      <c r="KU42" s="44"/>
      <c r="KV42" s="44"/>
      <c r="KW42" s="44"/>
      <c r="KX42" s="44"/>
      <c r="KY42" s="44"/>
      <c r="KZ42" s="44"/>
      <c r="LA42" s="44"/>
      <c r="LB42" s="44"/>
      <c r="LC42" s="44"/>
      <c r="LD42" s="44"/>
      <c r="LE42" s="44"/>
      <c r="LF42" s="44"/>
      <c r="LG42" s="44"/>
      <c r="LH42" s="44"/>
      <c r="LI42" s="44"/>
      <c r="LJ42" s="44"/>
      <c r="LK42" s="44"/>
      <c r="LL42" s="44"/>
      <c r="LM42" s="44"/>
      <c r="LN42" s="44"/>
      <c r="LO42" s="44"/>
      <c r="LP42" s="44"/>
      <c r="LQ42" s="44"/>
      <c r="LR42" s="44"/>
      <c r="LS42" s="44"/>
      <c r="LT42" s="44"/>
      <c r="LU42" s="44"/>
      <c r="LV42" s="44"/>
      <c r="LW42" s="44"/>
      <c r="LX42" s="44"/>
      <c r="LY42" s="44"/>
      <c r="LZ42" s="44"/>
      <c r="MA42" s="44"/>
      <c r="MB42" s="44"/>
      <c r="MC42" s="44"/>
      <c r="MD42" s="44"/>
      <c r="ME42" s="44"/>
      <c r="MF42" s="44"/>
      <c r="MG42" s="44"/>
      <c r="MH42" s="44"/>
      <c r="MI42" s="44"/>
      <c r="MJ42" s="44"/>
      <c r="MK42" s="44"/>
      <c r="ML42" s="44"/>
      <c r="MM42" s="44"/>
      <c r="MN42" s="44"/>
      <c r="MO42" s="44"/>
      <c r="MP42" s="44"/>
      <c r="MQ42" s="44"/>
      <c r="MR42" s="44"/>
      <c r="MS42" s="44"/>
      <c r="MT42" s="44"/>
      <c r="MU42" s="44"/>
      <c r="MV42" s="44"/>
      <c r="MW42" s="44"/>
      <c r="MX42" s="44"/>
      <c r="MY42" s="44"/>
      <c r="MZ42" s="44"/>
      <c r="NA42" s="44"/>
      <c r="NB42" s="44"/>
      <c r="NC42" s="44"/>
      <c r="ND42" s="44"/>
      <c r="NE42" s="44"/>
      <c r="NF42" s="44"/>
      <c r="NG42" s="44"/>
      <c r="NH42" s="44"/>
      <c r="NI42" s="44"/>
      <c r="NJ42" s="44"/>
      <c r="NK42" s="44"/>
      <c r="NL42" s="44"/>
      <c r="NM42" s="44"/>
      <c r="NN42" s="44"/>
      <c r="NO42" s="44"/>
      <c r="NP42" s="44"/>
      <c r="NQ42" s="44"/>
      <c r="NR42" s="44"/>
      <c r="NS42" s="44"/>
      <c r="NT42" s="44"/>
      <c r="NU42" s="44"/>
      <c r="NV42" s="44"/>
      <c r="NW42" s="44"/>
      <c r="NX42" s="44"/>
      <c r="NY42" s="44"/>
      <c r="NZ42" s="44"/>
      <c r="OA42" s="44"/>
      <c r="OB42" s="44"/>
      <c r="OC42" s="44"/>
      <c r="OD42" s="44"/>
      <c r="OE42" s="44"/>
      <c r="OF42" s="44"/>
      <c r="OG42" s="44"/>
      <c r="OH42" s="44"/>
      <c r="OI42" s="44"/>
      <c r="OJ42" s="44"/>
      <c r="OK42" s="44"/>
      <c r="OL42" s="44"/>
      <c r="OM42" s="44"/>
      <c r="ON42" s="44"/>
      <c r="OO42" s="44"/>
      <c r="OP42" s="44"/>
      <c r="OQ42" s="44"/>
      <c r="OR42" s="44"/>
      <c r="OS42" s="44"/>
      <c r="OT42" s="44"/>
      <c r="OU42" s="44"/>
      <c r="OV42" s="44"/>
      <c r="OW42" s="44"/>
      <c r="OX42" s="44"/>
      <c r="OY42" s="44"/>
      <c r="OZ42" s="44"/>
      <c r="PA42" s="44"/>
      <c r="PB42" s="44"/>
      <c r="PC42" s="44"/>
      <c r="PD42" s="44"/>
      <c r="PE42" s="44"/>
      <c r="PF42" s="44"/>
      <c r="PG42" s="44"/>
      <c r="PH42" s="44"/>
      <c r="PI42" s="44"/>
      <c r="PJ42" s="44"/>
      <c r="PK42" s="44"/>
      <c r="PL42" s="44"/>
      <c r="PM42" s="44"/>
      <c r="PN42" s="44"/>
      <c r="PO42" s="44"/>
      <c r="PP42" s="44"/>
      <c r="PQ42" s="44"/>
      <c r="PR42" s="44"/>
      <c r="PS42" s="44"/>
      <c r="PT42" s="44"/>
      <c r="PU42" s="44"/>
      <c r="PV42" s="44"/>
      <c r="PW42" s="44"/>
      <c r="PX42" s="44"/>
      <c r="PY42" s="44"/>
      <c r="PZ42" s="44"/>
      <c r="QA42" s="44"/>
      <c r="QB42" s="44"/>
      <c r="QC42" s="44"/>
      <c r="QD42" s="44"/>
      <c r="QE42" s="44"/>
      <c r="QF42" s="44"/>
      <c r="QG42" s="44"/>
      <c r="QH42" s="44"/>
      <c r="QI42" s="44"/>
      <c r="QJ42" s="44"/>
      <c r="QK42" s="44"/>
      <c r="QL42" s="44"/>
      <c r="QM42" s="44"/>
      <c r="QN42" s="44"/>
      <c r="QO42" s="44"/>
      <c r="QP42" s="44"/>
      <c r="QQ42" s="44"/>
      <c r="QR42" s="44"/>
      <c r="QS42" s="44"/>
      <c r="QT42" s="44"/>
      <c r="QU42" s="44"/>
      <c r="QV42" s="44"/>
      <c r="QW42" s="44"/>
      <c r="QX42" s="44"/>
      <c r="QY42" s="44"/>
      <c r="QZ42" s="44"/>
      <c r="RA42" s="44"/>
      <c r="RB42" s="44"/>
      <c r="RC42" s="44"/>
      <c r="RD42" s="44"/>
      <c r="RE42" s="44"/>
      <c r="RF42" s="44"/>
      <c r="RG42" s="44"/>
      <c r="RH42" s="44"/>
      <c r="RI42" s="44"/>
      <c r="RJ42" s="44"/>
      <c r="RK42" s="44"/>
      <c r="RL42" s="44"/>
      <c r="RM42" s="44"/>
      <c r="RN42" s="44"/>
      <c r="RO42" s="44"/>
      <c r="RP42" s="44"/>
      <c r="RQ42" s="44"/>
      <c r="RR42" s="44"/>
      <c r="RS42" s="44"/>
      <c r="RT42" s="44"/>
      <c r="RU42" s="44"/>
      <c r="RV42" s="44"/>
      <c r="RW42" s="44"/>
      <c r="RX42" s="44"/>
      <c r="RY42" s="44"/>
      <c r="RZ42" s="44"/>
      <c r="SA42" s="44"/>
      <c r="SB42" s="44"/>
      <c r="SC42" s="44"/>
      <c r="SD42" s="44"/>
      <c r="SE42" s="44"/>
      <c r="SF42" s="44"/>
      <c r="SG42" s="44"/>
      <c r="SH42" s="44"/>
      <c r="SI42" s="44"/>
      <c r="SJ42" s="44"/>
      <c r="SK42" s="44"/>
      <c r="SL42" s="44"/>
      <c r="SM42" s="44"/>
      <c r="SN42" s="44"/>
      <c r="SO42" s="44"/>
      <c r="SP42" s="44"/>
      <c r="SQ42" s="44"/>
      <c r="SR42" s="44"/>
      <c r="SS42" s="44"/>
      <c r="ST42" s="44"/>
      <c r="SU42" s="44"/>
      <c r="SV42" s="44"/>
      <c r="SW42" s="44"/>
      <c r="SX42" s="44"/>
      <c r="SY42" s="44"/>
      <c r="SZ42" s="44"/>
      <c r="TA42" s="44"/>
      <c r="TB42" s="44"/>
      <c r="TC42" s="44"/>
      <c r="TD42" s="44"/>
      <c r="TE42" s="44"/>
      <c r="TF42" s="44"/>
      <c r="TG42" s="44"/>
      <c r="TH42" s="44"/>
      <c r="TI42" s="44"/>
      <c r="TJ42" s="44"/>
      <c r="TK42" s="44"/>
      <c r="TL42" s="44"/>
      <c r="TM42" s="44"/>
      <c r="TN42" s="44"/>
      <c r="TO42" s="44"/>
      <c r="TP42" s="44"/>
      <c r="TQ42" s="44"/>
      <c r="TR42" s="44"/>
      <c r="TS42" s="44"/>
      <c r="TT42" s="44"/>
      <c r="TU42" s="44"/>
      <c r="TV42" s="44"/>
      <c r="TW42" s="44"/>
      <c r="TX42" s="44"/>
      <c r="TY42" s="44"/>
      <c r="TZ42" s="44"/>
      <c r="UA42" s="44"/>
      <c r="UB42" s="44"/>
      <c r="UC42" s="44"/>
      <c r="UD42" s="44"/>
      <c r="UE42" s="44"/>
      <c r="UF42" s="44"/>
      <c r="UG42" s="44"/>
      <c r="UH42" s="44"/>
      <c r="UI42" s="44"/>
      <c r="UJ42" s="44"/>
      <c r="UK42" s="44"/>
      <c r="UL42" s="44"/>
      <c r="UM42" s="44"/>
      <c r="UN42" s="44"/>
      <c r="UO42" s="44"/>
      <c r="UP42" s="44"/>
      <c r="UQ42" s="44"/>
      <c r="UR42" s="44"/>
      <c r="US42" s="44"/>
      <c r="UT42" s="44"/>
      <c r="UU42" s="44"/>
      <c r="UV42" s="44"/>
      <c r="UW42" s="44"/>
      <c r="UX42" s="44"/>
      <c r="UY42" s="44"/>
      <c r="UZ42" s="44"/>
      <c r="VA42" s="44"/>
      <c r="VB42" s="44"/>
      <c r="VC42" s="44"/>
      <c r="VD42" s="44"/>
      <c r="VE42" s="44"/>
      <c r="VF42" s="44"/>
      <c r="VG42" s="44"/>
      <c r="VH42" s="44"/>
      <c r="VI42" s="44"/>
      <c r="VJ42" s="44"/>
      <c r="VK42" s="44"/>
      <c r="VL42" s="44"/>
      <c r="VM42" s="44"/>
      <c r="VN42" s="44"/>
      <c r="VO42" s="44"/>
      <c r="VP42" s="44"/>
      <c r="VQ42" s="44"/>
      <c r="VR42" s="44"/>
      <c r="VS42" s="44"/>
      <c r="VT42" s="44"/>
      <c r="VU42" s="44"/>
      <c r="VV42" s="44"/>
      <c r="VW42" s="44"/>
      <c r="VX42" s="44"/>
      <c r="VY42" s="44"/>
      <c r="VZ42" s="44"/>
      <c r="WA42" s="44"/>
      <c r="WB42" s="44"/>
      <c r="WC42" s="44"/>
      <c r="WD42" s="44"/>
      <c r="WE42" s="44"/>
      <c r="WF42" s="44"/>
      <c r="WG42" s="44"/>
      <c r="WH42" s="44"/>
      <c r="WI42" s="44"/>
      <c r="WJ42" s="44"/>
      <c r="WK42" s="44"/>
      <c r="WL42" s="44"/>
      <c r="WM42" s="44"/>
      <c r="WN42" s="44"/>
      <c r="WO42" s="44"/>
      <c r="WP42" s="44"/>
      <c r="WQ42" s="44"/>
      <c r="WR42" s="44"/>
      <c r="WS42" s="44"/>
      <c r="WT42" s="44"/>
      <c r="WU42" s="44"/>
      <c r="WV42" s="44"/>
      <c r="WW42" s="44"/>
      <c r="WX42" s="44"/>
      <c r="WY42" s="44"/>
      <c r="WZ42" s="44"/>
      <c r="XA42" s="44"/>
      <c r="XB42" s="44"/>
      <c r="XC42" s="44"/>
      <c r="XD42" s="44"/>
      <c r="XE42" s="44"/>
      <c r="XF42" s="44"/>
      <c r="XG42" s="44"/>
      <c r="XH42" s="44"/>
      <c r="XI42" s="44"/>
      <c r="XJ42" s="44"/>
      <c r="XK42" s="44"/>
      <c r="XL42" s="44"/>
      <c r="XM42" s="44"/>
      <c r="XN42" s="44"/>
      <c r="XO42" s="44"/>
      <c r="XP42" s="44"/>
      <c r="XQ42" s="44"/>
      <c r="XR42" s="44"/>
      <c r="XS42" s="44"/>
      <c r="XT42" s="44"/>
      <c r="XU42" s="44"/>
      <c r="XV42" s="44"/>
      <c r="XW42" s="44"/>
      <c r="XX42" s="44"/>
      <c r="XY42" s="44"/>
      <c r="XZ42" s="44"/>
      <c r="YA42" s="44"/>
      <c r="YB42" s="44"/>
      <c r="YC42" s="44"/>
      <c r="YD42" s="44"/>
      <c r="YE42" s="44"/>
      <c r="YF42" s="44"/>
      <c r="YG42" s="44"/>
      <c r="YH42" s="44"/>
      <c r="YI42" s="44"/>
      <c r="YJ42" s="44"/>
      <c r="YK42" s="44"/>
      <c r="YL42" s="44"/>
      <c r="YM42" s="44"/>
      <c r="YN42" s="44"/>
      <c r="YO42" s="44"/>
      <c r="YP42" s="44"/>
      <c r="YQ42" s="44"/>
      <c r="YR42" s="44"/>
      <c r="YS42" s="44"/>
      <c r="YT42" s="44"/>
      <c r="YU42" s="44"/>
      <c r="YV42" s="44"/>
      <c r="YW42" s="44"/>
      <c r="YX42" s="44"/>
      <c r="YY42" s="44"/>
      <c r="YZ42" s="44"/>
      <c r="ZA42" s="44"/>
      <c r="ZB42" s="44"/>
      <c r="ZC42" s="44"/>
      <c r="ZD42" s="44"/>
      <c r="ZE42" s="44"/>
      <c r="ZF42" s="44"/>
      <c r="ZG42" s="44"/>
      <c r="ZH42" s="44"/>
      <c r="ZI42" s="44"/>
      <c r="ZJ42" s="44"/>
      <c r="ZK42" s="44"/>
      <c r="ZL42" s="44"/>
      <c r="ZM42" s="44"/>
      <c r="ZN42" s="44"/>
      <c r="ZO42" s="44"/>
      <c r="ZP42" s="44"/>
      <c r="ZQ42" s="44"/>
      <c r="ZR42" s="44"/>
      <c r="ZS42" s="44"/>
      <c r="ZT42" s="44"/>
      <c r="ZU42" s="44"/>
      <c r="ZV42" s="44"/>
      <c r="ZW42" s="44"/>
      <c r="ZX42" s="44"/>
      <c r="ZY42" s="44"/>
      <c r="ZZ42" s="44"/>
      <c r="AAA42" s="44"/>
      <c r="AAB42" s="44"/>
      <c r="AAC42" s="44"/>
      <c r="AAD42" s="44"/>
      <c r="AAE42" s="44"/>
      <c r="AAF42" s="44"/>
      <c r="AAG42" s="44"/>
      <c r="AAH42" s="44"/>
      <c r="AAI42" s="44"/>
      <c r="AAJ42" s="44"/>
      <c r="AAK42" s="44"/>
      <c r="AAL42" s="44"/>
      <c r="AAM42" s="44"/>
      <c r="AAN42" s="44"/>
      <c r="AAO42" s="44"/>
      <c r="AAP42" s="44"/>
      <c r="AAQ42" s="44"/>
      <c r="AAR42" s="44"/>
      <c r="AAS42" s="44"/>
      <c r="AAT42" s="44"/>
      <c r="AAU42" s="44"/>
      <c r="AAV42" s="44"/>
      <c r="AAW42" s="44"/>
      <c r="AAX42" s="44"/>
      <c r="AAY42" s="44"/>
      <c r="AAZ42" s="44"/>
      <c r="ABA42" s="44"/>
      <c r="ABB42" s="44"/>
      <c r="ABC42" s="44"/>
      <c r="ABD42" s="44"/>
      <c r="ABE42" s="44"/>
      <c r="ABF42" s="44"/>
      <c r="ABG42" s="44"/>
      <c r="ABH42" s="44"/>
      <c r="ABI42" s="44"/>
      <c r="ABJ42" s="44"/>
      <c r="ABK42" s="44"/>
      <c r="ABL42" s="44"/>
      <c r="ABM42" s="44"/>
      <c r="ABN42" s="44"/>
      <c r="ABO42" s="44"/>
      <c r="ABP42" s="44"/>
      <c r="ABQ42" s="44"/>
      <c r="ABR42" s="44"/>
      <c r="ABS42" s="44"/>
      <c r="ABT42" s="44"/>
      <c r="ABU42" s="44"/>
      <c r="ABV42" s="44"/>
      <c r="ABW42" s="44"/>
      <c r="ABX42" s="44"/>
      <c r="ABY42" s="44"/>
      <c r="ABZ42" s="44"/>
      <c r="ACA42" s="44"/>
      <c r="ACB42" s="44"/>
      <c r="ACC42" s="44"/>
      <c r="ACD42" s="44"/>
      <c r="ACE42" s="44"/>
      <c r="ACF42" s="44"/>
      <c r="ACG42" s="44"/>
      <c r="ACH42" s="44"/>
      <c r="ACI42" s="44"/>
      <c r="ACJ42" s="44"/>
      <c r="ACK42" s="44"/>
      <c r="ACL42" s="44"/>
      <c r="ACM42" s="44"/>
      <c r="ACN42" s="44"/>
      <c r="ACO42" s="44"/>
      <c r="ACP42" s="44"/>
      <c r="ACQ42" s="44"/>
      <c r="ACR42" s="44"/>
      <c r="ACS42" s="44"/>
      <c r="ACT42" s="44"/>
      <c r="ACU42" s="44"/>
      <c r="ACV42" s="44"/>
      <c r="ACW42" s="44"/>
      <c r="ACX42" s="44"/>
      <c r="ACY42" s="44"/>
      <c r="ACZ42" s="44"/>
      <c r="ADA42" s="44"/>
      <c r="ADB42" s="44"/>
      <c r="ADC42" s="44"/>
      <c r="ADD42" s="44"/>
      <c r="ADE42" s="44"/>
      <c r="ADF42" s="44"/>
      <c r="ADG42" s="44"/>
      <c r="ADH42" s="44"/>
      <c r="ADI42" s="44"/>
      <c r="ADJ42" s="44"/>
      <c r="ADK42" s="44"/>
      <c r="ADL42" s="44"/>
      <c r="ADM42" s="44"/>
      <c r="ADN42" s="44"/>
      <c r="ADO42" s="44"/>
      <c r="ADP42" s="44"/>
      <c r="ADQ42" s="44"/>
      <c r="ADR42" s="44"/>
      <c r="ADS42" s="44"/>
      <c r="ADT42" s="44"/>
      <c r="ADU42" s="44"/>
      <c r="ADV42" s="44"/>
      <c r="ADW42" s="44"/>
      <c r="ADX42" s="44"/>
      <c r="ADY42" s="44"/>
      <c r="ADZ42" s="44"/>
      <c r="AEA42" s="44"/>
      <c r="AEB42" s="44"/>
      <c r="AEC42" s="44"/>
      <c r="AED42" s="44"/>
      <c r="AEE42" s="44"/>
      <c r="AEF42" s="44"/>
      <c r="AEG42" s="44"/>
      <c r="AEH42" s="44"/>
      <c r="AEI42" s="44"/>
      <c r="AEJ42" s="44"/>
      <c r="AEK42" s="44"/>
      <c r="AEL42" s="44"/>
      <c r="AEM42" s="44"/>
      <c r="AEN42" s="44"/>
      <c r="AEO42" s="44"/>
      <c r="AEP42" s="44"/>
      <c r="AEQ42" s="44"/>
      <c r="AER42" s="44"/>
      <c r="AES42" s="44"/>
      <c r="AET42" s="44"/>
      <c r="AEU42" s="44"/>
      <c r="AEV42" s="44"/>
      <c r="AEW42" s="44"/>
      <c r="AEX42" s="44"/>
      <c r="AEY42" s="44"/>
      <c r="AEZ42" s="44"/>
      <c r="AFA42" s="44"/>
      <c r="AFB42" s="44"/>
      <c r="AFC42" s="44"/>
      <c r="AFD42" s="44"/>
      <c r="AFE42" s="44"/>
      <c r="AFF42" s="44"/>
      <c r="AFG42" s="44"/>
      <c r="AFH42" s="44"/>
      <c r="AFI42" s="44"/>
      <c r="AFJ42" s="44"/>
      <c r="AFK42" s="44"/>
      <c r="AFL42" s="44"/>
      <c r="AFM42" s="44"/>
      <c r="AFN42" s="44"/>
      <c r="AFO42" s="44"/>
      <c r="AFP42" s="44"/>
      <c r="AFQ42" s="44"/>
      <c r="AFR42" s="44"/>
      <c r="AFS42" s="44"/>
      <c r="AFT42" s="44"/>
      <c r="AFU42" s="44"/>
      <c r="AFV42" s="44"/>
      <c r="AFW42" s="44"/>
      <c r="AFX42" s="44"/>
      <c r="AFY42" s="44"/>
      <c r="AFZ42" s="44"/>
      <c r="AGA42" s="44"/>
      <c r="AGB42" s="44"/>
      <c r="AGC42" s="44"/>
      <c r="AGD42" s="44"/>
      <c r="AGE42" s="44"/>
      <c r="AGF42" s="44"/>
      <c r="AGG42" s="44"/>
      <c r="AGH42" s="44"/>
      <c r="AGI42" s="44"/>
      <c r="AGJ42" s="44"/>
      <c r="AGK42" s="44"/>
      <c r="AGL42" s="44"/>
      <c r="AGM42" s="44"/>
      <c r="AGN42" s="44"/>
      <c r="AGO42" s="44"/>
      <c r="AGP42" s="44"/>
      <c r="AGQ42" s="44"/>
      <c r="AGR42" s="44"/>
      <c r="AGS42" s="44"/>
      <c r="AGT42" s="44"/>
      <c r="AGU42" s="44"/>
      <c r="AGV42" s="44"/>
      <c r="AGW42" s="44"/>
      <c r="AGX42" s="44"/>
      <c r="AGY42" s="44"/>
      <c r="AGZ42" s="44"/>
      <c r="AHA42" s="44"/>
      <c r="AHB42" s="44"/>
      <c r="AHC42" s="44"/>
      <c r="AHD42" s="44"/>
      <c r="AHE42" s="44"/>
      <c r="AHF42" s="44"/>
      <c r="AHG42" s="44"/>
      <c r="AHH42" s="44"/>
      <c r="AHI42" s="44"/>
      <c r="AHJ42" s="44"/>
      <c r="AHK42" s="44"/>
      <c r="AHL42" s="44"/>
      <c r="AHM42" s="44"/>
      <c r="AHN42" s="44"/>
      <c r="AHO42" s="44"/>
      <c r="AHP42" s="44"/>
      <c r="AHQ42" s="44"/>
      <c r="AHR42" s="44"/>
      <c r="AHS42" s="44"/>
      <c r="AHT42" s="44"/>
      <c r="AHU42" s="44"/>
      <c r="AHV42" s="44"/>
      <c r="AHW42" s="44"/>
      <c r="AHX42" s="44"/>
      <c r="AHY42" s="44"/>
      <c r="AHZ42" s="44"/>
      <c r="AIA42" s="44"/>
      <c r="AIB42" s="44"/>
      <c r="AIC42" s="44"/>
      <c r="AID42" s="44"/>
      <c r="AIE42" s="44"/>
      <c r="AIF42" s="44"/>
      <c r="AIG42" s="44"/>
      <c r="AIH42" s="44"/>
      <c r="AII42" s="44"/>
      <c r="AIJ42" s="44"/>
      <c r="AIK42" s="44"/>
      <c r="AIL42" s="44"/>
      <c r="AIM42" s="44"/>
      <c r="AIN42" s="44"/>
      <c r="AIO42" s="44"/>
      <c r="AIP42" s="44"/>
      <c r="AIQ42" s="44"/>
      <c r="AIR42" s="44"/>
      <c r="AIS42" s="44"/>
      <c r="AIT42" s="44"/>
      <c r="AIU42" s="44"/>
      <c r="AIV42" s="44"/>
      <c r="AIW42" s="44"/>
      <c r="AIX42" s="44"/>
      <c r="AIY42" s="44"/>
      <c r="AIZ42" s="44"/>
      <c r="AJA42" s="44"/>
      <c r="AJB42" s="44"/>
      <c r="AJC42" s="44"/>
      <c r="AJD42" s="44"/>
      <c r="AJE42" s="44"/>
      <c r="AJF42" s="44"/>
      <c r="AJG42" s="44"/>
      <c r="AJH42" s="44"/>
      <c r="AJI42" s="44"/>
      <c r="AJJ42" s="44"/>
      <c r="AJK42" s="44"/>
      <c r="AJL42" s="44"/>
      <c r="AJM42" s="44"/>
      <c r="AJN42" s="44"/>
      <c r="AJO42" s="44"/>
      <c r="AJP42" s="44"/>
      <c r="AJQ42" s="44"/>
      <c r="AJR42" s="44"/>
      <c r="AJS42" s="44"/>
      <c r="AJT42" s="44"/>
      <c r="AJU42" s="44"/>
      <c r="AJV42" s="44"/>
      <c r="AJW42" s="44"/>
      <c r="AJX42" s="44"/>
      <c r="AJY42" s="44"/>
      <c r="AJZ42" s="44"/>
      <c r="AKA42" s="44"/>
      <c r="AKB42" s="44"/>
      <c r="AKC42" s="44"/>
      <c r="AKD42" s="44"/>
      <c r="AKE42" s="44"/>
      <c r="AKF42" s="44"/>
      <c r="AKG42" s="44"/>
      <c r="AKH42" s="44"/>
      <c r="AKI42" s="44"/>
      <c r="AKJ42" s="44"/>
      <c r="AKK42" s="44"/>
      <c r="AKL42" s="44"/>
      <c r="AKM42" s="44"/>
      <c r="AKN42" s="44"/>
      <c r="AKO42" s="44"/>
      <c r="AKP42" s="44"/>
      <c r="AKQ42" s="44"/>
      <c r="AKR42" s="44"/>
      <c r="AKS42" s="44"/>
      <c r="AKT42" s="44"/>
      <c r="AKU42" s="44"/>
      <c r="AKV42" s="44"/>
      <c r="AKW42" s="44"/>
      <c r="AKX42" s="44"/>
      <c r="AKY42" s="44"/>
      <c r="AKZ42" s="44"/>
      <c r="ALA42" s="44"/>
      <c r="ALB42" s="44"/>
      <c r="ALC42" s="44"/>
      <c r="ALD42" s="44"/>
      <c r="ALE42" s="44"/>
      <c r="ALF42" s="44"/>
      <c r="ALG42" s="44"/>
      <c r="ALH42" s="44"/>
      <c r="ALI42" s="44"/>
      <c r="ALJ42" s="44"/>
      <c r="ALK42" s="44"/>
      <c r="ALL42" s="44"/>
      <c r="ALM42" s="44"/>
      <c r="ALN42" s="44"/>
      <c r="ALO42" s="44"/>
      <c r="ALP42" s="44"/>
      <c r="ALQ42" s="44"/>
      <c r="ALR42" s="44"/>
      <c r="ALS42" s="44"/>
      <c r="ALT42" s="44"/>
      <c r="ALU42" s="44"/>
      <c r="ALV42" s="44"/>
      <c r="ALW42" s="44"/>
      <c r="ALX42" s="44"/>
      <c r="ALY42" s="44"/>
      <c r="ALZ42" s="44"/>
      <c r="AMA42" s="44"/>
      <c r="AMB42" s="44"/>
      <c r="AMC42" s="44"/>
      <c r="AMD42" s="44"/>
      <c r="AME42" s="44"/>
      <c r="AMF42" s="44"/>
      <c r="AMG42" s="44"/>
      <c r="AMH42" s="44"/>
      <c r="AMI42" s="44"/>
      <c r="AMJ42" s="44"/>
      <c r="AMK42" s="44"/>
      <c r="AML42" s="44"/>
      <c r="AMM42" s="44"/>
      <c r="AMN42" s="44"/>
      <c r="AMO42" s="44"/>
      <c r="AMP42" s="44"/>
      <c r="AMQ42" s="44"/>
      <c r="AMR42" s="44"/>
      <c r="AMS42" s="44"/>
      <c r="AMT42" s="44"/>
      <c r="AMU42" s="44"/>
      <c r="AMV42" s="44"/>
      <c r="AMW42" s="44"/>
      <c r="AMX42" s="44"/>
      <c r="AMY42" s="44"/>
      <c r="AMZ42" s="44"/>
      <c r="ANA42" s="44"/>
      <c r="ANB42" s="44"/>
      <c r="ANC42" s="44"/>
      <c r="AND42" s="44"/>
      <c r="ANE42" s="44"/>
      <c r="ANF42" s="44"/>
      <c r="ANG42" s="44"/>
      <c r="ANH42" s="44"/>
      <c r="ANI42" s="44"/>
      <c r="ANJ42" s="44"/>
      <c r="ANK42" s="44"/>
      <c r="ANL42" s="44"/>
      <c r="ANM42" s="44"/>
      <c r="ANN42" s="44"/>
      <c r="ANO42" s="44"/>
      <c r="ANP42" s="44"/>
      <c r="ANQ42" s="44"/>
      <c r="ANR42" s="44"/>
      <c r="ANS42" s="44"/>
      <c r="ANT42" s="44"/>
      <c r="ANU42" s="44"/>
      <c r="ANV42" s="44"/>
      <c r="ANW42" s="44"/>
      <c r="ANX42" s="44"/>
      <c r="ANY42" s="44"/>
      <c r="ANZ42" s="44"/>
      <c r="AOA42" s="44"/>
      <c r="AOB42" s="44"/>
      <c r="AOC42" s="44"/>
      <c r="AOD42" s="44"/>
      <c r="AOE42" s="44"/>
      <c r="AOF42" s="44"/>
      <c r="AOG42" s="44"/>
      <c r="AOH42" s="44"/>
      <c r="AOI42" s="44"/>
      <c r="AOJ42" s="44"/>
      <c r="AOK42" s="44"/>
      <c r="AOL42" s="44"/>
      <c r="AOM42" s="44"/>
      <c r="AON42" s="44"/>
      <c r="AOO42" s="44"/>
      <c r="AOP42" s="44"/>
      <c r="AOQ42" s="44"/>
      <c r="AOR42" s="44"/>
      <c r="AOS42" s="44"/>
      <c r="AOT42" s="44"/>
      <c r="AOU42" s="44"/>
      <c r="AOV42" s="44"/>
      <c r="AOW42" s="44"/>
      <c r="AOX42" s="44"/>
      <c r="AOY42" s="44"/>
      <c r="AOZ42" s="44"/>
      <c r="APA42" s="44"/>
      <c r="APB42" s="44"/>
      <c r="APC42" s="44"/>
      <c r="APD42" s="44"/>
      <c r="APE42" s="44"/>
      <c r="APF42" s="44"/>
      <c r="APG42" s="44"/>
      <c r="APH42" s="44"/>
      <c r="API42" s="44"/>
      <c r="APJ42" s="44"/>
      <c r="APK42" s="44"/>
      <c r="APL42" s="44"/>
      <c r="APM42" s="44"/>
      <c r="APN42" s="44"/>
      <c r="APO42" s="44"/>
      <c r="APP42" s="44"/>
      <c r="APQ42" s="44"/>
      <c r="APR42" s="44"/>
      <c r="APS42" s="44"/>
      <c r="APT42" s="44"/>
      <c r="APU42" s="44"/>
      <c r="APV42" s="44"/>
      <c r="APW42" s="44"/>
      <c r="APX42" s="44"/>
      <c r="APY42" s="44"/>
      <c r="APZ42" s="44"/>
      <c r="AQA42" s="44"/>
      <c r="AQB42" s="44"/>
      <c r="AQC42" s="44"/>
      <c r="AQD42" s="44"/>
      <c r="AQE42" s="44"/>
      <c r="AQF42" s="44"/>
      <c r="AQG42" s="44"/>
      <c r="AQH42" s="44"/>
      <c r="AQI42" s="44"/>
      <c r="AQJ42" s="44"/>
      <c r="AQK42" s="44"/>
      <c r="AQL42" s="44"/>
      <c r="AQM42" s="44"/>
      <c r="AQN42" s="44"/>
      <c r="AQO42" s="44"/>
      <c r="AQP42" s="44"/>
      <c r="AQQ42" s="44"/>
      <c r="AQR42" s="44"/>
      <c r="AQS42" s="44"/>
      <c r="AQT42" s="44"/>
      <c r="AQU42" s="44"/>
      <c r="AQV42" s="44"/>
      <c r="AQW42" s="44"/>
      <c r="AQX42" s="44"/>
      <c r="AQY42" s="44"/>
      <c r="AQZ42" s="44"/>
      <c r="ARA42" s="44"/>
      <c r="ARB42" s="44"/>
      <c r="ARC42" s="44"/>
      <c r="ARD42" s="44"/>
      <c r="ARE42" s="44"/>
      <c r="ARF42" s="44"/>
      <c r="ARG42" s="44"/>
      <c r="ARH42" s="44"/>
      <c r="ARI42" s="44"/>
      <c r="ARJ42" s="44"/>
      <c r="ARK42" s="44"/>
      <c r="ARL42" s="44"/>
      <c r="ARM42" s="44"/>
      <c r="ARN42" s="44"/>
      <c r="ARO42" s="44"/>
      <c r="ARP42" s="44"/>
      <c r="ARQ42" s="44"/>
      <c r="ARR42" s="44"/>
      <c r="ARS42" s="44"/>
      <c r="ART42" s="44"/>
      <c r="ARU42" s="44"/>
      <c r="ARV42" s="44"/>
      <c r="ARW42" s="44"/>
      <c r="ARX42" s="44"/>
      <c r="ARY42" s="44"/>
      <c r="ARZ42" s="44"/>
      <c r="ASA42" s="44"/>
      <c r="ASB42" s="44"/>
      <c r="ASC42" s="44"/>
      <c r="ASD42" s="44"/>
      <c r="ASE42" s="44"/>
      <c r="ASF42" s="44"/>
      <c r="ASG42" s="44"/>
      <c r="ASH42" s="44"/>
      <c r="ASI42" s="44"/>
      <c r="ASJ42" s="44"/>
      <c r="ASK42" s="44"/>
      <c r="ASL42" s="44"/>
      <c r="ASM42" s="44"/>
      <c r="ASN42" s="44"/>
      <c r="ASO42" s="44"/>
      <c r="ASP42" s="44"/>
      <c r="ASQ42" s="44"/>
      <c r="ASR42" s="44"/>
      <c r="ASS42" s="44"/>
      <c r="AST42" s="44"/>
      <c r="ASU42" s="44"/>
      <c r="ASV42" s="44"/>
      <c r="ASW42" s="44"/>
      <c r="ASX42" s="44"/>
      <c r="ASY42" s="44"/>
      <c r="ASZ42" s="44"/>
      <c r="ATA42" s="44"/>
      <c r="ATB42" s="44"/>
      <c r="ATC42" s="44"/>
      <c r="ATD42" s="44"/>
      <c r="ATE42" s="44"/>
      <c r="ATF42" s="44"/>
      <c r="ATG42" s="44"/>
      <c r="ATH42" s="44"/>
      <c r="ATI42" s="44"/>
      <c r="ATJ42" s="44"/>
      <c r="ATK42" s="44"/>
      <c r="ATL42" s="44"/>
      <c r="ATM42" s="44"/>
      <c r="ATN42" s="44"/>
      <c r="ATO42" s="44"/>
      <c r="ATP42" s="44"/>
      <c r="ATQ42" s="44"/>
      <c r="ATR42" s="44"/>
      <c r="ATS42" s="44"/>
      <c r="ATT42" s="44"/>
      <c r="ATU42" s="44"/>
      <c r="ATV42" s="44"/>
      <c r="ATW42" s="44"/>
      <c r="ATX42" s="44"/>
      <c r="ATY42" s="44"/>
      <c r="ATZ42" s="44"/>
      <c r="AUA42" s="44"/>
      <c r="AUB42" s="44"/>
      <c r="AUC42" s="44"/>
      <c r="AUD42" s="44"/>
      <c r="AUE42" s="44"/>
      <c r="AUF42" s="44"/>
      <c r="AUG42" s="44"/>
      <c r="AUH42" s="44"/>
      <c r="AUI42" s="44"/>
      <c r="AUJ42" s="44"/>
      <c r="AUK42" s="44"/>
    </row>
    <row r="43" spans="1:1233" x14ac:dyDescent="0.25">
      <c r="A43" s="41" t="s">
        <v>142</v>
      </c>
      <c r="D43" s="87" t="s">
        <v>81</v>
      </c>
      <c r="E43" s="86">
        <v>43714</v>
      </c>
      <c r="F43" s="45">
        <v>0</v>
      </c>
      <c r="G43" s="45">
        <v>401</v>
      </c>
      <c r="H43" s="45">
        <v>327</v>
      </c>
      <c r="I43" s="45">
        <v>229</v>
      </c>
      <c r="J43" s="45">
        <v>253</v>
      </c>
      <c r="K43" s="45">
        <v>292</v>
      </c>
      <c r="L43" s="45">
        <v>246</v>
      </c>
      <c r="M43" s="45">
        <v>297</v>
      </c>
      <c r="N43" s="45">
        <v>296</v>
      </c>
      <c r="O43" s="45">
        <v>334</v>
      </c>
      <c r="P43" s="45">
        <v>612</v>
      </c>
      <c r="Q43" s="45">
        <v>162</v>
      </c>
      <c r="R43" s="45">
        <v>0</v>
      </c>
      <c r="S43" s="45">
        <v>557</v>
      </c>
      <c r="T43" s="45">
        <v>256</v>
      </c>
      <c r="U43" s="45">
        <v>152</v>
      </c>
      <c r="V43" s="45">
        <v>284</v>
      </c>
      <c r="W43" s="45">
        <v>248</v>
      </c>
      <c r="X43" s="45">
        <v>189</v>
      </c>
      <c r="Y43" s="45">
        <v>172</v>
      </c>
      <c r="Z43" s="45">
        <v>434</v>
      </c>
      <c r="AA43" s="45">
        <v>437</v>
      </c>
      <c r="AB43" s="45">
        <v>349</v>
      </c>
      <c r="AC43" s="45">
        <v>36</v>
      </c>
      <c r="AD43" s="45" t="e">
        <v>#N/A</v>
      </c>
      <c r="AE43" s="45" t="e">
        <v>#N/A</v>
      </c>
      <c r="AF43" s="45" t="e">
        <v>#N/A</v>
      </c>
      <c r="AG43" s="45" t="e">
        <v>#N/A</v>
      </c>
      <c r="AH43" s="45" t="e">
        <v>#N/A</v>
      </c>
      <c r="AI43" s="45" t="e">
        <v>#N/A</v>
      </c>
      <c r="AJ43" s="45" t="e">
        <v>#N/A</v>
      </c>
      <c r="AK43" s="45" t="e">
        <v>#N/A</v>
      </c>
      <c r="AL43" s="45" t="e">
        <v>#N/A</v>
      </c>
      <c r="AM43" s="45" t="e">
        <v>#N/A</v>
      </c>
      <c r="AN43" s="45" t="e">
        <v>#N/A</v>
      </c>
      <c r="AO43" s="45" t="e">
        <v>#N/A</v>
      </c>
      <c r="AP43" s="45" t="e">
        <v>#N/A</v>
      </c>
      <c r="AQ43" s="45" t="e">
        <v>#N/A</v>
      </c>
      <c r="AR43" s="45" t="e">
        <v>#N/A</v>
      </c>
      <c r="AS43" s="45" t="e">
        <v>#N/A</v>
      </c>
      <c r="AT43" s="45" t="e">
        <v>#N/A</v>
      </c>
      <c r="AU43" s="45" t="e">
        <v>#N/A</v>
      </c>
      <c r="AV43" s="45" t="e">
        <v>#N/A</v>
      </c>
      <c r="AW43" s="45" t="e">
        <v>#N/A</v>
      </c>
      <c r="AX43" s="45" t="e">
        <v>#N/A</v>
      </c>
      <c r="AY43" s="45" t="e">
        <v>#N/A</v>
      </c>
      <c r="AZ43" s="45" t="e">
        <v>#N/A</v>
      </c>
      <c r="BA43" s="45" t="e">
        <v>#N/A</v>
      </c>
      <c r="BB43" s="45" t="e">
        <v>#N/A</v>
      </c>
      <c r="BC43" s="45" t="e">
        <v>#N/A</v>
      </c>
      <c r="BD43" s="45" t="e">
        <v>#N/A</v>
      </c>
      <c r="BE43" s="45" t="e">
        <v>#N/A</v>
      </c>
      <c r="BF43" s="45" t="e">
        <v>#N/A</v>
      </c>
      <c r="BG43" s="45" t="e">
        <v>#N/A</v>
      </c>
      <c r="BH43" s="45" t="e">
        <v>#N/A</v>
      </c>
      <c r="BI43" s="45" t="e">
        <v>#N/A</v>
      </c>
      <c r="BJ43" s="45" t="e">
        <v>#N/A</v>
      </c>
      <c r="BK43" s="45" t="e">
        <v>#N/A</v>
      </c>
      <c r="BL43" s="45" t="e">
        <v>#N/A</v>
      </c>
      <c r="BM43" s="45" t="e">
        <v>#N/A</v>
      </c>
      <c r="BN43" s="45" t="e">
        <v>#N/A</v>
      </c>
      <c r="BO43" s="45" t="e">
        <v>#N/A</v>
      </c>
      <c r="BP43" s="45" t="e">
        <v>#N/A</v>
      </c>
      <c r="BQ43" s="45" t="e">
        <v>#N/A</v>
      </c>
      <c r="BR43" s="45" t="e">
        <v>#N/A</v>
      </c>
      <c r="BS43" s="45" t="e">
        <v>#N/A</v>
      </c>
      <c r="BT43" s="45" t="e">
        <v>#N/A</v>
      </c>
      <c r="BU43" s="45" t="e">
        <v>#N/A</v>
      </c>
      <c r="BV43" s="45" t="e">
        <v>#N/A</v>
      </c>
      <c r="BW43" s="45" t="e">
        <v>#N/A</v>
      </c>
      <c r="BX43" s="45" t="e">
        <v>#N/A</v>
      </c>
      <c r="BY43" s="45" t="e">
        <v>#N/A</v>
      </c>
      <c r="BZ43" s="45" t="e">
        <v>#N/A</v>
      </c>
      <c r="CA43" s="45" t="e">
        <v>#N/A</v>
      </c>
      <c r="CB43" s="45" t="e">
        <v>#N/A</v>
      </c>
      <c r="CC43" s="45" t="e">
        <v>#N/A</v>
      </c>
      <c r="CD43" s="45" t="e">
        <v>#N/A</v>
      </c>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c r="ID43" s="45"/>
      <c r="IE43" s="45"/>
      <c r="IF43" s="45"/>
      <c r="IG43" s="45"/>
      <c r="IH43" s="45"/>
      <c r="II43" s="45"/>
      <c r="IJ43" s="45"/>
      <c r="IK43" s="45"/>
      <c r="IL43" s="45"/>
      <c r="IM43" s="45"/>
      <c r="IN43" s="45"/>
      <c r="IO43" s="45"/>
      <c r="IP43" s="45"/>
      <c r="IQ43" s="45"/>
      <c r="IR43" s="45"/>
      <c r="IS43" s="45"/>
      <c r="IT43" s="45"/>
      <c r="IU43" s="45"/>
      <c r="IV43" s="45"/>
      <c r="IW43" s="45"/>
      <c r="IX43" s="45"/>
      <c r="IY43" s="45"/>
      <c r="IZ43" s="45"/>
      <c r="JA43" s="45"/>
      <c r="JB43" s="45"/>
      <c r="JC43" s="45"/>
      <c r="JD43" s="45"/>
      <c r="JE43" s="45"/>
      <c r="JF43" s="45"/>
      <c r="JG43" s="45"/>
      <c r="JH43" s="45"/>
      <c r="JI43" s="45"/>
      <c r="JJ43" s="45"/>
      <c r="JK43" s="45"/>
      <c r="JL43" s="45"/>
      <c r="JM43" s="45"/>
      <c r="JN43" s="45"/>
      <c r="JO43" s="45"/>
      <c r="JP43" s="45"/>
      <c r="JQ43" s="45"/>
      <c r="JR43" s="45"/>
      <c r="JS43" s="45"/>
      <c r="JT43" s="45"/>
      <c r="JU43" s="45"/>
      <c r="JV43" s="45"/>
      <c r="JW43" s="45"/>
      <c r="JX43" s="45"/>
      <c r="JY43" s="45"/>
      <c r="JZ43" s="45"/>
      <c r="KA43" s="45"/>
      <c r="KB43" s="45"/>
      <c r="KC43" s="45"/>
      <c r="KD43" s="45"/>
      <c r="KE43" s="45"/>
      <c r="KF43" s="45"/>
      <c r="KG43" s="45"/>
      <c r="KH43" s="45"/>
      <c r="KI43" s="45"/>
      <c r="KJ43" s="45"/>
      <c r="KK43" s="45"/>
      <c r="KL43" s="45"/>
      <c r="KM43" s="45"/>
      <c r="KN43" s="45"/>
      <c r="KO43" s="45"/>
      <c r="KP43" s="45"/>
      <c r="KQ43" s="45"/>
      <c r="KR43" s="45"/>
      <c r="KS43" s="45"/>
      <c r="KT43" s="45"/>
      <c r="KU43" s="45"/>
      <c r="KV43" s="45"/>
      <c r="KW43" s="45"/>
      <c r="KX43" s="45"/>
      <c r="KY43" s="45"/>
      <c r="KZ43" s="45"/>
      <c r="LA43" s="45"/>
      <c r="LB43" s="45"/>
      <c r="LC43" s="45"/>
      <c r="LD43" s="45"/>
      <c r="LE43" s="45"/>
      <c r="LF43" s="45"/>
      <c r="LG43" s="45"/>
      <c r="LH43" s="45"/>
      <c r="LI43" s="45"/>
      <c r="LJ43" s="45"/>
      <c r="LK43" s="45"/>
      <c r="LL43" s="45"/>
      <c r="LM43" s="45"/>
      <c r="LN43" s="45"/>
      <c r="LO43" s="45"/>
      <c r="LP43" s="45"/>
      <c r="LQ43" s="45"/>
      <c r="LR43" s="45"/>
      <c r="LS43" s="45"/>
      <c r="LT43" s="45"/>
      <c r="LU43" s="45"/>
      <c r="LV43" s="45"/>
      <c r="LW43" s="45"/>
      <c r="LX43" s="45"/>
      <c r="LY43" s="45"/>
      <c r="LZ43" s="45"/>
      <c r="MA43" s="45"/>
      <c r="MB43" s="45"/>
      <c r="MC43" s="45"/>
      <c r="MD43" s="45"/>
      <c r="ME43" s="45"/>
      <c r="MF43" s="45"/>
      <c r="MG43" s="45"/>
      <c r="MH43" s="45"/>
      <c r="MI43" s="45"/>
      <c r="MJ43" s="45"/>
      <c r="MK43" s="45"/>
      <c r="ML43" s="45"/>
      <c r="MM43" s="45"/>
      <c r="MN43" s="45"/>
      <c r="MO43" s="45"/>
      <c r="MP43" s="45"/>
      <c r="MQ43" s="45"/>
      <c r="MR43" s="45"/>
      <c r="MS43" s="45"/>
      <c r="MT43" s="45"/>
      <c r="MU43" s="45"/>
      <c r="MV43" s="45"/>
      <c r="MW43" s="45"/>
      <c r="MX43" s="45"/>
      <c r="MY43" s="45"/>
      <c r="MZ43" s="45"/>
      <c r="NA43" s="45"/>
      <c r="NB43" s="45"/>
      <c r="NC43" s="45"/>
      <c r="ND43" s="45"/>
      <c r="NE43" s="45"/>
      <c r="NF43" s="45"/>
      <c r="NG43" s="45"/>
      <c r="NH43" s="45"/>
      <c r="NI43" s="45"/>
      <c r="NJ43" s="45"/>
      <c r="NK43" s="45"/>
      <c r="NL43" s="45"/>
      <c r="NM43" s="45"/>
      <c r="NN43" s="45"/>
      <c r="NO43" s="45"/>
      <c r="NP43" s="45"/>
      <c r="NQ43" s="45"/>
      <c r="NR43" s="45"/>
      <c r="NS43" s="45"/>
      <c r="NT43" s="45"/>
      <c r="NU43" s="45"/>
      <c r="NV43" s="45"/>
      <c r="NW43" s="45"/>
      <c r="NX43" s="45"/>
      <c r="NY43" s="45"/>
      <c r="NZ43" s="45"/>
      <c r="OA43" s="45"/>
      <c r="OB43" s="45"/>
      <c r="OC43" s="45"/>
      <c r="OD43" s="45"/>
      <c r="OE43" s="45"/>
      <c r="OF43" s="45"/>
      <c r="OG43" s="45"/>
      <c r="OH43" s="45"/>
      <c r="OI43" s="45"/>
      <c r="OJ43" s="45"/>
      <c r="OK43" s="45"/>
      <c r="OL43" s="45"/>
      <c r="OM43" s="45"/>
      <c r="ON43" s="45"/>
      <c r="OO43" s="45"/>
      <c r="OP43" s="45"/>
      <c r="OQ43" s="45"/>
      <c r="OR43" s="45"/>
      <c r="OS43" s="45"/>
      <c r="OT43" s="45"/>
      <c r="OU43" s="45"/>
      <c r="OV43" s="45"/>
      <c r="OW43" s="45"/>
      <c r="OX43" s="45"/>
      <c r="OY43" s="45"/>
      <c r="OZ43" s="45"/>
      <c r="PA43" s="45"/>
      <c r="PB43" s="45"/>
      <c r="PC43" s="45"/>
      <c r="PD43" s="45"/>
      <c r="PE43" s="45"/>
      <c r="PF43" s="45"/>
      <c r="PG43" s="45"/>
      <c r="PH43" s="45"/>
      <c r="PI43" s="45"/>
      <c r="PJ43" s="45"/>
      <c r="PK43" s="45"/>
      <c r="PL43" s="45"/>
      <c r="PM43" s="45"/>
      <c r="PN43" s="45"/>
      <c r="PO43" s="45"/>
      <c r="PP43" s="45"/>
      <c r="PQ43" s="45"/>
      <c r="PR43" s="45"/>
      <c r="PS43" s="45"/>
      <c r="PT43" s="45"/>
      <c r="PU43" s="45"/>
      <c r="PV43" s="45"/>
      <c r="PW43" s="45"/>
      <c r="PX43" s="45"/>
      <c r="PY43" s="45"/>
      <c r="PZ43" s="45"/>
      <c r="QA43" s="45"/>
      <c r="QB43" s="45"/>
      <c r="QC43" s="45"/>
      <c r="QD43" s="45"/>
      <c r="QE43" s="45"/>
      <c r="QF43" s="45"/>
      <c r="QG43" s="45"/>
      <c r="QH43" s="45"/>
      <c r="QI43" s="45"/>
      <c r="QJ43" s="45"/>
      <c r="QK43" s="45"/>
      <c r="QL43" s="45"/>
      <c r="QM43" s="45"/>
      <c r="QN43" s="45"/>
      <c r="QO43" s="45"/>
      <c r="QP43" s="45"/>
      <c r="QQ43" s="45"/>
      <c r="QR43" s="45"/>
      <c r="QS43" s="45"/>
      <c r="QT43" s="45"/>
      <c r="QU43" s="45"/>
      <c r="QV43" s="45"/>
      <c r="QW43" s="45"/>
      <c r="QX43" s="45"/>
      <c r="QY43" s="45"/>
      <c r="QZ43" s="45"/>
      <c r="RA43" s="45"/>
      <c r="RB43" s="45"/>
      <c r="RC43" s="45"/>
      <c r="RD43" s="45"/>
      <c r="RE43" s="45"/>
      <c r="RF43" s="45"/>
      <c r="RG43" s="45"/>
      <c r="RH43" s="45"/>
      <c r="RI43" s="45"/>
      <c r="RJ43" s="45"/>
      <c r="RK43" s="45"/>
      <c r="RL43" s="45"/>
      <c r="RM43" s="45"/>
      <c r="RN43" s="45"/>
      <c r="RO43" s="45"/>
      <c r="RP43" s="45"/>
      <c r="RQ43" s="45"/>
      <c r="RR43" s="45"/>
      <c r="RS43" s="45"/>
      <c r="RT43" s="45"/>
      <c r="RU43" s="45"/>
      <c r="RV43" s="45"/>
      <c r="RW43" s="45"/>
      <c r="RX43" s="45"/>
      <c r="RY43" s="45"/>
      <c r="RZ43" s="45"/>
      <c r="SA43" s="45"/>
      <c r="SB43" s="45"/>
      <c r="SC43" s="45"/>
      <c r="SD43" s="45"/>
      <c r="SE43" s="45"/>
      <c r="SF43" s="45"/>
      <c r="SG43" s="45"/>
      <c r="SH43" s="45"/>
      <c r="SI43" s="45"/>
      <c r="SJ43" s="45"/>
      <c r="SK43" s="45"/>
      <c r="SL43" s="45"/>
      <c r="SM43" s="45"/>
      <c r="SN43" s="45"/>
      <c r="SO43" s="45"/>
      <c r="SP43" s="45"/>
      <c r="SQ43" s="45"/>
      <c r="SR43" s="45"/>
      <c r="SS43" s="45"/>
      <c r="ST43" s="45"/>
      <c r="SU43" s="45"/>
      <c r="SV43" s="45"/>
      <c r="SW43" s="45"/>
      <c r="SX43" s="45"/>
      <c r="SY43" s="45"/>
      <c r="SZ43" s="45"/>
      <c r="TA43" s="45"/>
      <c r="TB43" s="45"/>
      <c r="TC43" s="45"/>
      <c r="TD43" s="45"/>
      <c r="TE43" s="45"/>
      <c r="TF43" s="45"/>
      <c r="TG43" s="45"/>
      <c r="TH43" s="45"/>
      <c r="TI43" s="45"/>
      <c r="TJ43" s="45"/>
      <c r="TK43" s="45"/>
      <c r="TL43" s="45"/>
      <c r="TM43" s="45"/>
      <c r="TN43" s="45"/>
      <c r="TO43" s="45"/>
      <c r="TP43" s="45"/>
      <c r="TQ43" s="45"/>
      <c r="TR43" s="45"/>
      <c r="TS43" s="45"/>
      <c r="TT43" s="45"/>
      <c r="TU43" s="45"/>
      <c r="TV43" s="45"/>
      <c r="TW43" s="45"/>
      <c r="TX43" s="45"/>
      <c r="TY43" s="45"/>
      <c r="TZ43" s="45"/>
      <c r="UA43" s="45"/>
      <c r="UB43" s="45"/>
      <c r="UC43" s="45"/>
      <c r="UD43" s="45"/>
      <c r="UE43" s="45"/>
      <c r="UF43" s="45"/>
      <c r="UG43" s="45"/>
      <c r="UH43" s="45"/>
      <c r="UI43" s="45"/>
      <c r="UJ43" s="45"/>
      <c r="UK43" s="45"/>
      <c r="UL43" s="45"/>
      <c r="UM43" s="45"/>
      <c r="UN43" s="45"/>
      <c r="UO43" s="45"/>
      <c r="UP43" s="45"/>
      <c r="UQ43" s="45"/>
      <c r="UR43" s="45"/>
      <c r="US43" s="45"/>
      <c r="UT43" s="45"/>
      <c r="UU43" s="45"/>
      <c r="UV43" s="45"/>
      <c r="UW43" s="45"/>
      <c r="UX43" s="45"/>
      <c r="UY43" s="45"/>
      <c r="UZ43" s="45"/>
      <c r="VA43" s="45"/>
      <c r="VB43" s="45"/>
      <c r="VC43" s="45"/>
      <c r="VD43" s="45"/>
      <c r="VE43" s="45"/>
      <c r="VF43" s="45"/>
      <c r="VG43" s="45"/>
      <c r="VH43" s="45"/>
      <c r="VI43" s="45"/>
      <c r="VJ43" s="45"/>
      <c r="VK43" s="45"/>
      <c r="VL43" s="45"/>
      <c r="VM43" s="45"/>
      <c r="VN43" s="45"/>
      <c r="VO43" s="45"/>
      <c r="VP43" s="45"/>
      <c r="VQ43" s="45"/>
      <c r="VR43" s="45"/>
      <c r="VS43" s="45"/>
      <c r="VT43" s="45"/>
      <c r="VU43" s="45"/>
      <c r="VV43" s="45"/>
      <c r="VW43" s="45"/>
      <c r="VX43" s="45"/>
      <c r="VY43" s="45"/>
      <c r="VZ43" s="45"/>
      <c r="WA43" s="45"/>
      <c r="WB43" s="45"/>
      <c r="WC43" s="45"/>
      <c r="WD43" s="45"/>
      <c r="WE43" s="45"/>
      <c r="WF43" s="45"/>
      <c r="WG43" s="45"/>
      <c r="WH43" s="45"/>
      <c r="WI43" s="45"/>
      <c r="WJ43" s="45"/>
      <c r="WK43" s="45"/>
      <c r="WL43" s="45"/>
      <c r="WM43" s="45"/>
      <c r="WN43" s="45"/>
      <c r="WO43" s="45"/>
      <c r="WP43" s="45"/>
      <c r="WQ43" s="45"/>
      <c r="WR43" s="45"/>
      <c r="WS43" s="45"/>
      <c r="WT43" s="45"/>
      <c r="WU43" s="45"/>
      <c r="WV43" s="45"/>
      <c r="WW43" s="45"/>
      <c r="WX43" s="45"/>
      <c r="WY43" s="45"/>
      <c r="WZ43" s="45"/>
      <c r="XA43" s="45"/>
      <c r="XB43" s="45"/>
      <c r="XC43" s="45"/>
      <c r="XD43" s="45"/>
      <c r="XE43" s="45"/>
      <c r="XF43" s="45"/>
      <c r="XG43" s="45"/>
      <c r="XH43" s="45"/>
      <c r="XI43" s="45"/>
      <c r="XJ43" s="45"/>
      <c r="XK43" s="45"/>
      <c r="XL43" s="45"/>
      <c r="XM43" s="45"/>
      <c r="XN43" s="45"/>
      <c r="XO43" s="45"/>
      <c r="XP43" s="45"/>
      <c r="XQ43" s="45"/>
      <c r="XR43" s="45"/>
      <c r="XS43" s="45"/>
      <c r="XT43" s="45"/>
      <c r="XU43" s="45"/>
      <c r="XV43" s="45"/>
      <c r="XW43" s="45"/>
      <c r="XX43" s="45"/>
      <c r="XY43" s="45"/>
      <c r="XZ43" s="45"/>
      <c r="YA43" s="45"/>
      <c r="YB43" s="45"/>
      <c r="YC43" s="45"/>
      <c r="YD43" s="45"/>
      <c r="YE43" s="45"/>
      <c r="YF43" s="45"/>
      <c r="YG43" s="45"/>
      <c r="YH43" s="45"/>
      <c r="YI43" s="45"/>
      <c r="YJ43" s="45"/>
      <c r="YK43" s="45"/>
      <c r="YL43" s="45"/>
      <c r="YM43" s="45"/>
      <c r="YN43" s="45"/>
      <c r="YO43" s="45"/>
      <c r="YP43" s="45"/>
      <c r="YQ43" s="45"/>
      <c r="YR43" s="45"/>
      <c r="YS43" s="45"/>
      <c r="YT43" s="45"/>
      <c r="YU43" s="45"/>
      <c r="YV43" s="45"/>
      <c r="YW43" s="45"/>
      <c r="YX43" s="45"/>
      <c r="YY43" s="45"/>
      <c r="YZ43" s="45"/>
      <c r="ZA43" s="45"/>
      <c r="ZB43" s="45"/>
      <c r="ZC43" s="45"/>
      <c r="ZD43" s="45"/>
      <c r="ZE43" s="45"/>
      <c r="ZF43" s="45"/>
      <c r="ZG43" s="45"/>
      <c r="ZH43" s="45"/>
      <c r="ZI43" s="45"/>
      <c r="ZJ43" s="45"/>
      <c r="ZK43" s="45"/>
      <c r="ZL43" s="45"/>
      <c r="ZM43" s="45"/>
      <c r="ZN43" s="45"/>
      <c r="ZO43" s="45"/>
      <c r="ZP43" s="45"/>
      <c r="ZQ43" s="45"/>
      <c r="ZR43" s="45"/>
      <c r="ZS43" s="45"/>
      <c r="ZT43" s="45"/>
      <c r="ZU43" s="45"/>
      <c r="ZV43" s="45"/>
      <c r="ZW43" s="45"/>
      <c r="ZX43" s="45"/>
      <c r="ZY43" s="45"/>
      <c r="ZZ43" s="45"/>
      <c r="AAA43" s="45"/>
      <c r="AAB43" s="45"/>
      <c r="AAC43" s="45"/>
      <c r="AAD43" s="45"/>
      <c r="AAE43" s="45"/>
      <c r="AAF43" s="45"/>
      <c r="AAG43" s="45"/>
      <c r="AAH43" s="45"/>
      <c r="AAI43" s="45"/>
      <c r="AAJ43" s="45"/>
      <c r="AAK43" s="45"/>
      <c r="AAL43" s="45"/>
      <c r="AAM43" s="45"/>
      <c r="AAN43" s="45"/>
      <c r="AAO43" s="45"/>
      <c r="AAP43" s="45"/>
      <c r="AAQ43" s="45"/>
      <c r="AAR43" s="45"/>
      <c r="AAS43" s="45"/>
      <c r="AAT43" s="45"/>
      <c r="AAU43" s="45"/>
      <c r="AAV43" s="45"/>
      <c r="AAW43" s="45"/>
      <c r="AAX43" s="45"/>
      <c r="AAY43" s="45"/>
      <c r="AAZ43" s="45"/>
      <c r="ABA43" s="45"/>
      <c r="ABB43" s="45"/>
      <c r="ABC43" s="45"/>
      <c r="ABD43" s="45"/>
      <c r="ABE43" s="45"/>
      <c r="ABF43" s="45"/>
      <c r="ABG43" s="45"/>
      <c r="ABH43" s="45"/>
      <c r="ABI43" s="45"/>
      <c r="ABJ43" s="45"/>
      <c r="ABK43" s="45"/>
      <c r="ABL43" s="45"/>
      <c r="ABM43" s="45"/>
      <c r="ABN43" s="45"/>
      <c r="ABO43" s="45"/>
      <c r="ABP43" s="45"/>
      <c r="ABQ43" s="45"/>
      <c r="ABR43" s="45"/>
      <c r="ABS43" s="45"/>
      <c r="ABT43" s="45"/>
      <c r="ABU43" s="45"/>
      <c r="ABV43" s="45"/>
      <c r="ABW43" s="45"/>
      <c r="ABX43" s="45"/>
      <c r="ABY43" s="45"/>
      <c r="ABZ43" s="45"/>
      <c r="ACA43" s="45"/>
      <c r="ACB43" s="45"/>
      <c r="ACC43" s="45"/>
      <c r="ACD43" s="45"/>
      <c r="ACE43" s="45"/>
      <c r="ACF43" s="45"/>
      <c r="ACG43" s="45"/>
      <c r="ACH43" s="45"/>
      <c r="ACI43" s="45"/>
      <c r="ACJ43" s="45"/>
      <c r="ACK43" s="45"/>
      <c r="ACL43" s="45"/>
      <c r="ACM43" s="45"/>
      <c r="ACN43" s="45"/>
      <c r="ACO43" s="45"/>
      <c r="ACP43" s="45"/>
      <c r="ACQ43" s="45"/>
      <c r="ACR43" s="45"/>
      <c r="ACS43" s="45"/>
      <c r="ACT43" s="45"/>
      <c r="ACU43" s="45"/>
      <c r="ACV43" s="45"/>
      <c r="ACW43" s="45"/>
      <c r="ACX43" s="45"/>
      <c r="ACY43" s="45"/>
      <c r="ACZ43" s="45"/>
      <c r="ADA43" s="45"/>
      <c r="ADB43" s="45"/>
      <c r="ADC43" s="45"/>
      <c r="ADD43" s="45"/>
      <c r="ADE43" s="45"/>
      <c r="ADF43" s="45"/>
      <c r="ADG43" s="45"/>
      <c r="ADH43" s="45"/>
      <c r="ADI43" s="45"/>
      <c r="ADJ43" s="45"/>
      <c r="ADK43" s="45"/>
      <c r="ADL43" s="45"/>
      <c r="ADM43" s="45"/>
      <c r="ADN43" s="45"/>
      <c r="ADO43" s="45"/>
      <c r="ADP43" s="45"/>
      <c r="ADQ43" s="45"/>
      <c r="ADR43" s="45"/>
      <c r="ADS43" s="45"/>
      <c r="ADT43" s="45"/>
      <c r="ADU43" s="45"/>
      <c r="ADV43" s="45"/>
      <c r="ADW43" s="45"/>
      <c r="ADX43" s="45"/>
      <c r="ADY43" s="45"/>
      <c r="ADZ43" s="45"/>
      <c r="AEA43" s="45"/>
      <c r="AEB43" s="45"/>
      <c r="AEC43" s="45"/>
      <c r="AED43" s="45"/>
      <c r="AEE43" s="45"/>
      <c r="AEF43" s="45"/>
      <c r="AEG43" s="45"/>
      <c r="AEH43" s="45"/>
      <c r="AEI43" s="45"/>
      <c r="AEJ43" s="45"/>
      <c r="AEK43" s="45"/>
      <c r="AEL43" s="45"/>
      <c r="AEM43" s="45"/>
      <c r="AEN43" s="45"/>
      <c r="AEO43" s="45"/>
      <c r="AEP43" s="45"/>
      <c r="AEQ43" s="45"/>
      <c r="AER43" s="45"/>
      <c r="AES43" s="45"/>
      <c r="AET43" s="45"/>
      <c r="AEU43" s="45"/>
      <c r="AEV43" s="45"/>
      <c r="AEW43" s="45"/>
      <c r="AEX43" s="45"/>
      <c r="AEY43" s="45"/>
      <c r="AEZ43" s="45"/>
      <c r="AFA43" s="45"/>
      <c r="AFB43" s="45"/>
      <c r="AFC43" s="45"/>
      <c r="AFD43" s="45"/>
      <c r="AFE43" s="45"/>
      <c r="AFF43" s="45"/>
      <c r="AFG43" s="45"/>
      <c r="AFH43" s="45"/>
      <c r="AFI43" s="45"/>
      <c r="AFJ43" s="45"/>
      <c r="AFK43" s="45"/>
      <c r="AFL43" s="45"/>
      <c r="AFM43" s="45"/>
      <c r="AFN43" s="45"/>
      <c r="AFO43" s="45"/>
      <c r="AFP43" s="45"/>
      <c r="AFQ43" s="45"/>
      <c r="AFR43" s="45"/>
      <c r="AFS43" s="45"/>
      <c r="AFT43" s="45"/>
      <c r="AFU43" s="45"/>
      <c r="AFV43" s="45"/>
      <c r="AFW43" s="45"/>
      <c r="AFX43" s="45"/>
      <c r="AFY43" s="45"/>
      <c r="AFZ43" s="45"/>
      <c r="AGA43" s="45"/>
      <c r="AGB43" s="45"/>
      <c r="AGC43" s="45"/>
      <c r="AGD43" s="45"/>
      <c r="AGE43" s="45"/>
      <c r="AGF43" s="45"/>
      <c r="AGG43" s="45"/>
      <c r="AGH43" s="45"/>
      <c r="AGI43" s="45"/>
      <c r="AGJ43" s="45"/>
      <c r="AGK43" s="45"/>
      <c r="AGL43" s="45"/>
      <c r="AGM43" s="45"/>
      <c r="AGN43" s="45"/>
      <c r="AGO43" s="45"/>
      <c r="AGP43" s="45"/>
      <c r="AGQ43" s="45"/>
      <c r="AGR43" s="45"/>
      <c r="AGS43" s="45"/>
      <c r="AGT43" s="45"/>
      <c r="AGU43" s="45"/>
      <c r="AGV43" s="45"/>
      <c r="AGW43" s="45"/>
      <c r="AGX43" s="45"/>
      <c r="AGY43" s="45"/>
      <c r="AGZ43" s="45"/>
      <c r="AHA43" s="45"/>
      <c r="AHB43" s="45"/>
      <c r="AHC43" s="45"/>
      <c r="AHD43" s="45"/>
      <c r="AHE43" s="45"/>
      <c r="AHF43" s="45"/>
      <c r="AHG43" s="45"/>
      <c r="AHH43" s="45"/>
      <c r="AHI43" s="45"/>
      <c r="AHJ43" s="45"/>
      <c r="AHK43" s="45"/>
      <c r="AHL43" s="45"/>
      <c r="AHM43" s="45"/>
      <c r="AHN43" s="45"/>
      <c r="AHO43" s="45"/>
      <c r="AHP43" s="45"/>
      <c r="AHQ43" s="45"/>
      <c r="AHR43" s="45"/>
      <c r="AHS43" s="45"/>
      <c r="AHT43" s="45"/>
      <c r="AHU43" s="45"/>
      <c r="AHV43" s="45"/>
      <c r="AHW43" s="45"/>
      <c r="AHX43" s="45"/>
      <c r="AHY43" s="45"/>
      <c r="AHZ43" s="45"/>
      <c r="AIA43" s="45"/>
      <c r="AIB43" s="45"/>
      <c r="AIC43" s="45"/>
      <c r="AID43" s="45"/>
      <c r="AIE43" s="45"/>
      <c r="AIF43" s="45"/>
      <c r="AIG43" s="45"/>
      <c r="AIH43" s="45"/>
      <c r="AII43" s="45"/>
      <c r="AIJ43" s="45"/>
      <c r="AIK43" s="45"/>
      <c r="AIL43" s="45"/>
      <c r="AIM43" s="45"/>
      <c r="AIN43" s="45"/>
      <c r="AIO43" s="45"/>
      <c r="AIP43" s="45"/>
      <c r="AIQ43" s="45"/>
      <c r="AIR43" s="45"/>
      <c r="AIS43" s="45"/>
      <c r="AIT43" s="45"/>
      <c r="AIU43" s="45"/>
      <c r="AIV43" s="45"/>
      <c r="AIW43" s="45"/>
      <c r="AIX43" s="45"/>
      <c r="AIY43" s="45"/>
      <c r="AIZ43" s="45"/>
      <c r="AJA43" s="45"/>
      <c r="AJB43" s="45"/>
      <c r="AJC43" s="45"/>
      <c r="AJD43" s="45"/>
      <c r="AJE43" s="45"/>
      <c r="AJF43" s="45"/>
      <c r="AJG43" s="45"/>
      <c r="AJH43" s="45"/>
      <c r="AJI43" s="45"/>
      <c r="AJJ43" s="45"/>
      <c r="AJK43" s="45"/>
      <c r="AJL43" s="45"/>
      <c r="AJM43" s="45"/>
      <c r="AJN43" s="45"/>
      <c r="AJO43" s="45"/>
      <c r="AJP43" s="45"/>
      <c r="AJQ43" s="45"/>
      <c r="AJR43" s="45"/>
      <c r="AJS43" s="45"/>
      <c r="AJT43" s="45"/>
      <c r="AJU43" s="45"/>
      <c r="AJV43" s="45"/>
      <c r="AJW43" s="45"/>
      <c r="AJX43" s="45"/>
      <c r="AJY43" s="45"/>
      <c r="AJZ43" s="45"/>
      <c r="AKA43" s="45"/>
      <c r="AKB43" s="45"/>
      <c r="AKC43" s="45"/>
      <c r="AKD43" s="45"/>
      <c r="AKE43" s="45"/>
      <c r="AKF43" s="45"/>
      <c r="AKG43" s="45"/>
      <c r="AKH43" s="45"/>
      <c r="AKI43" s="45"/>
      <c r="AKJ43" s="45"/>
      <c r="AKK43" s="45"/>
      <c r="AKL43" s="45"/>
      <c r="AKM43" s="45"/>
      <c r="AKN43" s="45"/>
      <c r="AKO43" s="45"/>
      <c r="AKP43" s="45"/>
      <c r="AKQ43" s="45"/>
      <c r="AKR43" s="45"/>
      <c r="AKS43" s="45"/>
      <c r="AKT43" s="45"/>
      <c r="AKU43" s="45"/>
      <c r="AKV43" s="45"/>
      <c r="AKW43" s="45"/>
      <c r="AKX43" s="45"/>
      <c r="AKY43" s="45"/>
      <c r="AKZ43" s="45"/>
      <c r="ALA43" s="45"/>
      <c r="ALB43" s="45"/>
      <c r="ALC43" s="45"/>
      <c r="ALD43" s="45"/>
      <c r="ALE43" s="45"/>
      <c r="ALF43" s="45"/>
      <c r="ALG43" s="45"/>
      <c r="ALH43" s="45"/>
      <c r="ALI43" s="45"/>
      <c r="ALJ43" s="45"/>
      <c r="ALK43" s="45"/>
      <c r="ALL43" s="45"/>
      <c r="ALM43" s="45"/>
      <c r="ALN43" s="45"/>
      <c r="ALO43" s="45"/>
      <c r="ALP43" s="45"/>
      <c r="ALQ43" s="45"/>
      <c r="ALR43" s="45"/>
      <c r="ALS43" s="45"/>
      <c r="ALT43" s="45"/>
      <c r="ALU43" s="45"/>
      <c r="ALV43" s="45"/>
      <c r="ALW43" s="45"/>
      <c r="ALX43" s="45"/>
      <c r="ALY43" s="45"/>
      <c r="ALZ43" s="45"/>
      <c r="AMA43" s="45"/>
      <c r="AMB43" s="45"/>
      <c r="AMC43" s="45"/>
      <c r="AMD43" s="45"/>
      <c r="AME43" s="45"/>
      <c r="AMF43" s="45"/>
      <c r="AMG43" s="45"/>
      <c r="AMH43" s="45"/>
      <c r="AMI43" s="45"/>
      <c r="AMJ43" s="45"/>
      <c r="AMK43" s="45"/>
      <c r="AML43" s="45"/>
      <c r="AMM43" s="45"/>
      <c r="AMN43" s="45"/>
      <c r="AMO43" s="45"/>
      <c r="AMP43" s="45"/>
      <c r="AMQ43" s="45"/>
      <c r="AMR43" s="45"/>
      <c r="AMS43" s="45"/>
      <c r="AMT43" s="45"/>
      <c r="AMU43" s="45"/>
      <c r="AMV43" s="45"/>
      <c r="AMW43" s="45"/>
      <c r="AMX43" s="45"/>
      <c r="AMY43" s="45"/>
      <c r="AMZ43" s="45"/>
      <c r="ANA43" s="45"/>
      <c r="ANB43" s="45"/>
      <c r="ANC43" s="45"/>
      <c r="AND43" s="45"/>
      <c r="ANE43" s="45"/>
      <c r="ANF43" s="45"/>
      <c r="ANG43" s="45"/>
      <c r="ANH43" s="45"/>
      <c r="ANI43" s="45"/>
      <c r="ANJ43" s="45"/>
      <c r="ANK43" s="45"/>
      <c r="ANL43" s="45"/>
      <c r="ANM43" s="45"/>
      <c r="ANN43" s="45"/>
      <c r="ANO43" s="45"/>
      <c r="ANP43" s="45"/>
      <c r="ANQ43" s="45"/>
      <c r="ANR43" s="45"/>
      <c r="ANS43" s="45"/>
      <c r="ANT43" s="45"/>
      <c r="ANU43" s="45"/>
      <c r="ANV43" s="45"/>
      <c r="ANW43" s="45"/>
      <c r="ANX43" s="45"/>
      <c r="ANY43" s="45"/>
      <c r="ANZ43" s="45"/>
      <c r="AOA43" s="45"/>
      <c r="AOB43" s="45"/>
      <c r="AOC43" s="45"/>
      <c r="AOD43" s="45"/>
      <c r="AOE43" s="45"/>
      <c r="AOF43" s="45"/>
      <c r="AOG43" s="45"/>
      <c r="AOH43" s="45"/>
      <c r="AOI43" s="45"/>
      <c r="AOJ43" s="45"/>
      <c r="AOK43" s="45"/>
      <c r="AOL43" s="45"/>
      <c r="AOM43" s="45"/>
      <c r="AON43" s="45"/>
      <c r="AOO43" s="45"/>
      <c r="AOP43" s="45"/>
      <c r="AOQ43" s="45"/>
      <c r="AOR43" s="45"/>
      <c r="AOS43" s="45"/>
      <c r="AOT43" s="45"/>
      <c r="AOU43" s="45"/>
      <c r="AOV43" s="45"/>
      <c r="AOW43" s="45"/>
      <c r="AOX43" s="45"/>
      <c r="AOY43" s="45"/>
      <c r="AOZ43" s="45"/>
      <c r="APA43" s="45"/>
      <c r="APB43" s="45"/>
      <c r="APC43" s="45"/>
      <c r="APD43" s="45"/>
      <c r="APE43" s="45"/>
      <c r="APF43" s="45"/>
      <c r="APG43" s="45"/>
      <c r="APH43" s="45"/>
      <c r="API43" s="45"/>
      <c r="APJ43" s="45"/>
      <c r="APK43" s="45"/>
      <c r="APL43" s="45"/>
      <c r="APM43" s="45"/>
      <c r="APN43" s="45"/>
      <c r="APO43" s="45"/>
      <c r="APP43" s="45"/>
      <c r="APQ43" s="45"/>
      <c r="APR43" s="45"/>
      <c r="APS43" s="45"/>
      <c r="APT43" s="45"/>
      <c r="APU43" s="45"/>
      <c r="APV43" s="45"/>
      <c r="APW43" s="45"/>
      <c r="APX43" s="45"/>
      <c r="APY43" s="45"/>
      <c r="APZ43" s="45"/>
      <c r="AQA43" s="45"/>
      <c r="AQB43" s="45"/>
      <c r="AQC43" s="45"/>
      <c r="AQD43" s="45"/>
      <c r="AQE43" s="45"/>
      <c r="AQF43" s="45"/>
      <c r="AQG43" s="45"/>
      <c r="AQH43" s="45"/>
      <c r="AQI43" s="45"/>
      <c r="AQJ43" s="45"/>
      <c r="AQK43" s="45"/>
      <c r="AQL43" s="45"/>
      <c r="AQM43" s="45"/>
      <c r="AQN43" s="45"/>
      <c r="AQO43" s="45"/>
      <c r="AQP43" s="45"/>
      <c r="AQQ43" s="45"/>
      <c r="AQR43" s="45"/>
      <c r="AQS43" s="45"/>
      <c r="AQT43" s="45"/>
      <c r="AQU43" s="45"/>
      <c r="AQV43" s="45"/>
      <c r="AQW43" s="45"/>
      <c r="AQX43" s="45"/>
      <c r="AQY43" s="45"/>
      <c r="AQZ43" s="45"/>
      <c r="ARA43" s="45"/>
      <c r="ARB43" s="45"/>
      <c r="ARC43" s="45"/>
      <c r="ARD43" s="45"/>
      <c r="ARE43" s="45"/>
      <c r="ARF43" s="45"/>
      <c r="ARG43" s="45"/>
      <c r="ARH43" s="45"/>
      <c r="ARI43" s="45"/>
      <c r="ARJ43" s="45"/>
      <c r="ARK43" s="45"/>
      <c r="ARL43" s="45"/>
      <c r="ARM43" s="45"/>
      <c r="ARN43" s="45"/>
      <c r="ARO43" s="45"/>
      <c r="ARP43" s="45"/>
      <c r="ARQ43" s="45"/>
      <c r="ARR43" s="45"/>
      <c r="ARS43" s="45"/>
      <c r="ART43" s="45"/>
      <c r="ARU43" s="45"/>
      <c r="ARV43" s="45"/>
      <c r="ARW43" s="45"/>
      <c r="ARX43" s="45"/>
      <c r="ARY43" s="45"/>
      <c r="ARZ43" s="45"/>
      <c r="ASA43" s="45"/>
      <c r="ASB43" s="45"/>
      <c r="ASC43" s="45"/>
      <c r="ASD43" s="45"/>
      <c r="ASE43" s="45"/>
      <c r="ASF43" s="45"/>
      <c r="ASG43" s="45"/>
      <c r="ASH43" s="45"/>
      <c r="ASI43" s="45"/>
      <c r="ASJ43" s="45"/>
      <c r="ASK43" s="45"/>
      <c r="ASL43" s="45"/>
      <c r="ASM43" s="45"/>
      <c r="ASN43" s="45"/>
      <c r="ASO43" s="45"/>
      <c r="ASP43" s="45"/>
      <c r="ASQ43" s="45"/>
      <c r="ASR43" s="45"/>
      <c r="ASS43" s="45"/>
      <c r="AST43" s="45"/>
      <c r="ASU43" s="45"/>
      <c r="ASV43" s="45"/>
      <c r="ASW43" s="45"/>
      <c r="ASX43" s="45"/>
      <c r="ASY43" s="45"/>
      <c r="ASZ43" s="45"/>
      <c r="ATA43" s="45"/>
      <c r="ATB43" s="45"/>
      <c r="ATC43" s="45"/>
      <c r="ATD43" s="45"/>
      <c r="ATE43" s="45"/>
      <c r="ATF43" s="45"/>
      <c r="ATG43" s="45"/>
      <c r="ATH43" s="45"/>
      <c r="ATI43" s="45"/>
      <c r="ATJ43" s="45"/>
      <c r="ATK43" s="45"/>
      <c r="ATL43" s="45"/>
      <c r="ATM43" s="45"/>
      <c r="ATN43" s="45"/>
      <c r="ATO43" s="45"/>
      <c r="ATP43" s="45"/>
      <c r="ATQ43" s="45"/>
      <c r="ATR43" s="45"/>
      <c r="ATS43" s="45"/>
      <c r="ATT43" s="45"/>
      <c r="ATU43" s="45"/>
      <c r="ATV43" s="45"/>
      <c r="ATW43" s="45"/>
      <c r="ATX43" s="45"/>
      <c r="ATY43" s="45"/>
      <c r="ATZ43" s="45"/>
      <c r="AUA43" s="45"/>
      <c r="AUB43" s="45"/>
      <c r="AUC43" s="45"/>
      <c r="AUD43" s="45"/>
      <c r="AUE43" s="45"/>
      <c r="AUF43" s="45"/>
      <c r="AUG43" s="45"/>
      <c r="AUH43" s="45"/>
      <c r="AUI43" s="45"/>
      <c r="AUJ43" s="45"/>
      <c r="AUK43" s="45"/>
    </row>
    <row r="44" spans="1:1233" x14ac:dyDescent="0.25">
      <c r="A44" s="41" t="s">
        <v>143</v>
      </c>
      <c r="D44" s="87" t="s">
        <v>81</v>
      </c>
      <c r="E44" s="86">
        <v>43714</v>
      </c>
      <c r="F44" s="45">
        <v>15</v>
      </c>
      <c r="G44" s="45">
        <v>420</v>
      </c>
      <c r="H44" s="45">
        <v>231</v>
      </c>
      <c r="I44" s="45">
        <v>154</v>
      </c>
      <c r="J44" s="45">
        <v>217</v>
      </c>
      <c r="K44" s="45">
        <v>208</v>
      </c>
      <c r="L44" s="45">
        <v>158</v>
      </c>
      <c r="M44" s="45">
        <v>215</v>
      </c>
      <c r="N44" s="45">
        <v>189</v>
      </c>
      <c r="O44" s="45">
        <v>171</v>
      </c>
      <c r="P44" s="45">
        <v>130</v>
      </c>
      <c r="Q44" s="45">
        <v>112</v>
      </c>
      <c r="R44" s="45">
        <v>0</v>
      </c>
      <c r="S44" s="45">
        <v>466</v>
      </c>
      <c r="T44" s="45">
        <v>228</v>
      </c>
      <c r="U44" s="45">
        <v>165</v>
      </c>
      <c r="V44" s="45">
        <v>210</v>
      </c>
      <c r="W44" s="45">
        <v>159</v>
      </c>
      <c r="X44" s="45">
        <v>163</v>
      </c>
      <c r="Y44" s="45">
        <v>220</v>
      </c>
      <c r="Z44" s="45">
        <v>124</v>
      </c>
      <c r="AA44" s="45">
        <v>195</v>
      </c>
      <c r="AB44" s="45">
        <v>184</v>
      </c>
      <c r="AC44" s="45">
        <v>95</v>
      </c>
      <c r="AD44" s="45" t="e">
        <v>#N/A</v>
      </c>
      <c r="AE44" s="45" t="e">
        <v>#N/A</v>
      </c>
      <c r="AF44" s="45" t="e">
        <v>#N/A</v>
      </c>
      <c r="AG44" s="45" t="e">
        <v>#N/A</v>
      </c>
      <c r="AH44" s="45" t="e">
        <v>#N/A</v>
      </c>
      <c r="AI44" s="45" t="e">
        <v>#N/A</v>
      </c>
      <c r="AJ44" s="45" t="e">
        <v>#N/A</v>
      </c>
      <c r="AK44" s="45" t="e">
        <v>#N/A</v>
      </c>
      <c r="AL44" s="45" t="e">
        <v>#N/A</v>
      </c>
      <c r="AM44" s="45" t="e">
        <v>#N/A</v>
      </c>
      <c r="AN44" s="45" t="e">
        <v>#N/A</v>
      </c>
      <c r="AO44" s="45" t="e">
        <v>#N/A</v>
      </c>
      <c r="AP44" s="45" t="e">
        <v>#N/A</v>
      </c>
      <c r="AQ44" s="45" t="e">
        <v>#N/A</v>
      </c>
      <c r="AR44" s="45" t="e">
        <v>#N/A</v>
      </c>
      <c r="AS44" s="45" t="e">
        <v>#N/A</v>
      </c>
      <c r="AT44" s="45" t="e">
        <v>#N/A</v>
      </c>
      <c r="AU44" s="45" t="e">
        <v>#N/A</v>
      </c>
      <c r="AV44" s="45" t="e">
        <v>#N/A</v>
      </c>
      <c r="AW44" s="45" t="e">
        <v>#N/A</v>
      </c>
      <c r="AX44" s="45" t="e">
        <v>#N/A</v>
      </c>
      <c r="AY44" s="45" t="e">
        <v>#N/A</v>
      </c>
      <c r="AZ44" s="45" t="e">
        <v>#N/A</v>
      </c>
      <c r="BA44" s="45" t="e">
        <v>#N/A</v>
      </c>
      <c r="BB44" s="45" t="e">
        <v>#N/A</v>
      </c>
      <c r="BC44" s="45" t="e">
        <v>#N/A</v>
      </c>
      <c r="BD44" s="45" t="e">
        <v>#N/A</v>
      </c>
      <c r="BE44" s="45" t="e">
        <v>#N/A</v>
      </c>
      <c r="BF44" s="45" t="e">
        <v>#N/A</v>
      </c>
      <c r="BG44" s="45" t="e">
        <v>#N/A</v>
      </c>
      <c r="BH44" s="45" t="e">
        <v>#N/A</v>
      </c>
      <c r="BI44" s="45" t="e">
        <v>#N/A</v>
      </c>
      <c r="BJ44" s="45" t="e">
        <v>#N/A</v>
      </c>
      <c r="BK44" s="45" t="e">
        <v>#N/A</v>
      </c>
      <c r="BL44" s="45" t="e">
        <v>#N/A</v>
      </c>
      <c r="BM44" s="45" t="e">
        <v>#N/A</v>
      </c>
      <c r="BN44" s="45" t="e">
        <v>#N/A</v>
      </c>
      <c r="BO44" s="45" t="e">
        <v>#N/A</v>
      </c>
      <c r="BP44" s="45" t="e">
        <v>#N/A</v>
      </c>
      <c r="BQ44" s="45" t="e">
        <v>#N/A</v>
      </c>
      <c r="BR44" s="45" t="e">
        <v>#N/A</v>
      </c>
      <c r="BS44" s="45" t="e">
        <v>#N/A</v>
      </c>
      <c r="BT44" s="45" t="e">
        <v>#N/A</v>
      </c>
      <c r="BU44" s="45" t="e">
        <v>#N/A</v>
      </c>
      <c r="BV44" s="45" t="e">
        <v>#N/A</v>
      </c>
      <c r="BW44" s="45" t="e">
        <v>#N/A</v>
      </c>
      <c r="BX44" s="45" t="e">
        <v>#N/A</v>
      </c>
      <c r="BY44" s="45" t="e">
        <v>#N/A</v>
      </c>
      <c r="BZ44" s="45" t="e">
        <v>#N/A</v>
      </c>
      <c r="CA44" s="45" t="e">
        <v>#N/A</v>
      </c>
      <c r="CB44" s="45" t="e">
        <v>#N/A</v>
      </c>
      <c r="CC44" s="45" t="e">
        <v>#N/A</v>
      </c>
      <c r="CD44" s="45" t="e">
        <v>#N/A</v>
      </c>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5"/>
      <c r="WB44" s="45"/>
      <c r="WC44" s="45"/>
      <c r="WD44" s="45"/>
      <c r="WE44" s="45"/>
      <c r="WF44" s="45"/>
      <c r="WG44" s="45"/>
      <c r="WH44" s="45"/>
      <c r="WI44" s="45"/>
      <c r="WJ44" s="45"/>
      <c r="WK44" s="45"/>
      <c r="WL44" s="45"/>
      <c r="WM44" s="45"/>
      <c r="WN44" s="45"/>
      <c r="WO44" s="45"/>
      <c r="WP44" s="45"/>
      <c r="WQ44" s="45"/>
      <c r="WR44" s="45"/>
      <c r="WS44" s="45"/>
      <c r="WT44" s="45"/>
      <c r="WU44" s="45"/>
      <c r="WV44" s="45"/>
      <c r="WW44" s="45"/>
      <c r="WX44" s="45"/>
      <c r="WY44" s="45"/>
      <c r="WZ44" s="45"/>
      <c r="XA44" s="45"/>
      <c r="XB44" s="45"/>
      <c r="XC44" s="45"/>
      <c r="XD44" s="45"/>
      <c r="XE44" s="45"/>
      <c r="XF44" s="45"/>
      <c r="XG44" s="45"/>
      <c r="XH44" s="45"/>
      <c r="XI44" s="45"/>
      <c r="XJ44" s="45"/>
      <c r="XK44" s="45"/>
      <c r="XL44" s="45"/>
      <c r="XM44" s="45"/>
      <c r="XN44" s="45"/>
      <c r="XO44" s="45"/>
      <c r="XP44" s="45"/>
      <c r="XQ44" s="45"/>
      <c r="XR44" s="45"/>
      <c r="XS44" s="45"/>
      <c r="XT44" s="45"/>
      <c r="XU44" s="45"/>
      <c r="XV44" s="45"/>
      <c r="XW44" s="45"/>
      <c r="XX44" s="45"/>
      <c r="XY44" s="45"/>
      <c r="XZ44" s="45"/>
      <c r="YA44" s="45"/>
      <c r="YB44" s="45"/>
      <c r="YC44" s="45"/>
      <c r="YD44" s="45"/>
      <c r="YE44" s="45"/>
      <c r="YF44" s="45"/>
      <c r="YG44" s="45"/>
      <c r="YH44" s="45"/>
      <c r="YI44" s="45"/>
      <c r="YJ44" s="45"/>
      <c r="YK44" s="45"/>
      <c r="YL44" s="45"/>
      <c r="YM44" s="45"/>
      <c r="YN44" s="45"/>
      <c r="YO44" s="45"/>
      <c r="YP44" s="45"/>
      <c r="YQ44" s="45"/>
      <c r="YR44" s="45"/>
      <c r="YS44" s="45"/>
      <c r="YT44" s="45"/>
      <c r="YU44" s="45"/>
      <c r="YV44" s="45"/>
      <c r="YW44" s="45"/>
      <c r="YX44" s="45"/>
      <c r="YY44" s="45"/>
      <c r="YZ44" s="45"/>
      <c r="ZA44" s="45"/>
      <c r="ZB44" s="45"/>
      <c r="ZC44" s="45"/>
      <c r="ZD44" s="45"/>
      <c r="ZE44" s="45"/>
      <c r="ZF44" s="45"/>
      <c r="ZG44" s="45"/>
      <c r="ZH44" s="45"/>
      <c r="ZI44" s="45"/>
      <c r="ZJ44" s="45"/>
      <c r="ZK44" s="45"/>
      <c r="ZL44" s="45"/>
      <c r="ZM44" s="45"/>
      <c r="ZN44" s="45"/>
      <c r="ZO44" s="45"/>
      <c r="ZP44" s="45"/>
      <c r="ZQ44" s="45"/>
      <c r="ZR44" s="45"/>
      <c r="ZS44" s="45"/>
      <c r="ZT44" s="45"/>
      <c r="ZU44" s="45"/>
      <c r="ZV44" s="45"/>
      <c r="ZW44" s="45"/>
      <c r="ZX44" s="45"/>
      <c r="ZY44" s="45"/>
      <c r="ZZ44" s="45"/>
      <c r="AAA44" s="45"/>
      <c r="AAB44" s="45"/>
      <c r="AAC44" s="45"/>
      <c r="AAD44" s="45"/>
      <c r="AAE44" s="45"/>
      <c r="AAF44" s="45"/>
      <c r="AAG44" s="45"/>
      <c r="AAH44" s="45"/>
      <c r="AAI44" s="45"/>
      <c r="AAJ44" s="45"/>
      <c r="AAK44" s="45"/>
      <c r="AAL44" s="45"/>
      <c r="AAM44" s="45"/>
      <c r="AAN44" s="45"/>
      <c r="AAO44" s="45"/>
      <c r="AAP44" s="45"/>
      <c r="AAQ44" s="45"/>
      <c r="AAR44" s="45"/>
      <c r="AAS44" s="45"/>
      <c r="AAT44" s="45"/>
      <c r="AAU44" s="45"/>
      <c r="AAV44" s="45"/>
      <c r="AAW44" s="45"/>
      <c r="AAX44" s="45"/>
      <c r="AAY44" s="45"/>
      <c r="AAZ44" s="45"/>
      <c r="ABA44" s="45"/>
      <c r="ABB44" s="45"/>
      <c r="ABC44" s="45"/>
      <c r="ABD44" s="45"/>
      <c r="ABE44" s="45"/>
      <c r="ABF44" s="45"/>
      <c r="ABG44" s="45"/>
      <c r="ABH44" s="45"/>
      <c r="ABI44" s="45"/>
      <c r="ABJ44" s="45"/>
      <c r="ABK44" s="45"/>
      <c r="ABL44" s="45"/>
      <c r="ABM44" s="45"/>
      <c r="ABN44" s="45"/>
      <c r="ABO44" s="45"/>
      <c r="ABP44" s="45"/>
      <c r="ABQ44" s="45"/>
      <c r="ABR44" s="45"/>
      <c r="ABS44" s="45"/>
      <c r="ABT44" s="45"/>
      <c r="ABU44" s="45"/>
      <c r="ABV44" s="45"/>
      <c r="ABW44" s="45"/>
      <c r="ABX44" s="45"/>
      <c r="ABY44" s="45"/>
      <c r="ABZ44" s="45"/>
      <c r="ACA44" s="45"/>
      <c r="ACB44" s="45"/>
      <c r="ACC44" s="45"/>
      <c r="ACD44" s="45"/>
      <c r="ACE44" s="45"/>
      <c r="ACF44" s="45"/>
      <c r="ACG44" s="45"/>
      <c r="ACH44" s="45"/>
      <c r="ACI44" s="45"/>
      <c r="ACJ44" s="45"/>
      <c r="ACK44" s="45"/>
      <c r="ACL44" s="45"/>
      <c r="ACM44" s="45"/>
      <c r="ACN44" s="45"/>
      <c r="ACO44" s="45"/>
      <c r="ACP44" s="45"/>
      <c r="ACQ44" s="45"/>
      <c r="ACR44" s="45"/>
      <c r="ACS44" s="45"/>
      <c r="ACT44" s="45"/>
      <c r="ACU44" s="45"/>
      <c r="ACV44" s="45"/>
      <c r="ACW44" s="45"/>
      <c r="ACX44" s="45"/>
      <c r="ACY44" s="45"/>
      <c r="ACZ44" s="45"/>
      <c r="ADA44" s="45"/>
      <c r="ADB44" s="45"/>
      <c r="ADC44" s="45"/>
      <c r="ADD44" s="45"/>
      <c r="ADE44" s="45"/>
      <c r="ADF44" s="45"/>
      <c r="ADG44" s="45"/>
      <c r="ADH44" s="45"/>
      <c r="ADI44" s="45"/>
      <c r="ADJ44" s="45"/>
      <c r="ADK44" s="45"/>
      <c r="ADL44" s="45"/>
      <c r="ADM44" s="45"/>
      <c r="ADN44" s="45"/>
      <c r="ADO44" s="45"/>
      <c r="ADP44" s="45"/>
      <c r="ADQ44" s="45"/>
      <c r="ADR44" s="45"/>
      <c r="ADS44" s="45"/>
      <c r="ADT44" s="45"/>
      <c r="ADU44" s="45"/>
      <c r="ADV44" s="45"/>
      <c r="ADW44" s="45"/>
      <c r="ADX44" s="45"/>
      <c r="ADY44" s="45"/>
      <c r="ADZ44" s="45"/>
      <c r="AEA44" s="45"/>
      <c r="AEB44" s="45"/>
      <c r="AEC44" s="45"/>
      <c r="AED44" s="45"/>
      <c r="AEE44" s="45"/>
      <c r="AEF44" s="45"/>
      <c r="AEG44" s="45"/>
      <c r="AEH44" s="45"/>
      <c r="AEI44" s="45"/>
      <c r="AEJ44" s="45"/>
      <c r="AEK44" s="45"/>
      <c r="AEL44" s="45"/>
      <c r="AEM44" s="45"/>
      <c r="AEN44" s="45"/>
      <c r="AEO44" s="45"/>
      <c r="AEP44" s="45"/>
      <c r="AEQ44" s="45"/>
      <c r="AER44" s="45"/>
      <c r="AES44" s="45"/>
      <c r="AET44" s="45"/>
      <c r="AEU44" s="45"/>
      <c r="AEV44" s="45"/>
      <c r="AEW44" s="45"/>
      <c r="AEX44" s="45"/>
      <c r="AEY44" s="45"/>
      <c r="AEZ44" s="45"/>
      <c r="AFA44" s="45"/>
      <c r="AFB44" s="45"/>
      <c r="AFC44" s="45"/>
      <c r="AFD44" s="45"/>
      <c r="AFE44" s="45"/>
      <c r="AFF44" s="45"/>
      <c r="AFG44" s="45"/>
      <c r="AFH44" s="45"/>
      <c r="AFI44" s="45"/>
      <c r="AFJ44" s="45"/>
      <c r="AFK44" s="45"/>
      <c r="AFL44" s="45"/>
      <c r="AFM44" s="45"/>
      <c r="AFN44" s="45"/>
      <c r="AFO44" s="45"/>
      <c r="AFP44" s="45"/>
      <c r="AFQ44" s="45"/>
      <c r="AFR44" s="45"/>
      <c r="AFS44" s="45"/>
      <c r="AFT44" s="45"/>
      <c r="AFU44" s="45"/>
      <c r="AFV44" s="45"/>
      <c r="AFW44" s="45"/>
      <c r="AFX44" s="45"/>
      <c r="AFY44" s="45"/>
      <c r="AFZ44" s="45"/>
      <c r="AGA44" s="45"/>
      <c r="AGB44" s="45"/>
      <c r="AGC44" s="45"/>
      <c r="AGD44" s="45"/>
      <c r="AGE44" s="45"/>
      <c r="AGF44" s="45"/>
      <c r="AGG44" s="45"/>
      <c r="AGH44" s="45"/>
      <c r="AGI44" s="45"/>
      <c r="AGJ44" s="45"/>
      <c r="AGK44" s="45"/>
      <c r="AGL44" s="45"/>
      <c r="AGM44" s="45"/>
      <c r="AGN44" s="45"/>
      <c r="AGO44" s="45"/>
      <c r="AGP44" s="45"/>
      <c r="AGQ44" s="45"/>
      <c r="AGR44" s="45"/>
      <c r="AGS44" s="45"/>
      <c r="AGT44" s="45"/>
      <c r="AGU44" s="45"/>
      <c r="AGV44" s="45"/>
      <c r="AGW44" s="45"/>
      <c r="AGX44" s="45"/>
      <c r="AGY44" s="45"/>
      <c r="AGZ44" s="45"/>
      <c r="AHA44" s="45"/>
      <c r="AHB44" s="45"/>
      <c r="AHC44" s="45"/>
      <c r="AHD44" s="45"/>
      <c r="AHE44" s="45"/>
      <c r="AHF44" s="45"/>
      <c r="AHG44" s="45"/>
      <c r="AHH44" s="45"/>
      <c r="AHI44" s="45"/>
      <c r="AHJ44" s="45"/>
      <c r="AHK44" s="45"/>
      <c r="AHL44" s="45"/>
      <c r="AHM44" s="45"/>
      <c r="AHN44" s="45"/>
      <c r="AHO44" s="45"/>
      <c r="AHP44" s="45"/>
      <c r="AHQ44" s="45"/>
      <c r="AHR44" s="45"/>
      <c r="AHS44" s="45"/>
      <c r="AHT44" s="45"/>
      <c r="AHU44" s="45"/>
      <c r="AHV44" s="45"/>
      <c r="AHW44" s="45"/>
      <c r="AHX44" s="45"/>
      <c r="AHY44" s="45"/>
      <c r="AHZ44" s="45"/>
      <c r="AIA44" s="45"/>
      <c r="AIB44" s="45"/>
      <c r="AIC44" s="45"/>
      <c r="AID44" s="45"/>
      <c r="AIE44" s="45"/>
      <c r="AIF44" s="45"/>
      <c r="AIG44" s="45"/>
      <c r="AIH44" s="45"/>
      <c r="AII44" s="45"/>
      <c r="AIJ44" s="45"/>
      <c r="AIK44" s="45"/>
      <c r="AIL44" s="45"/>
      <c r="AIM44" s="45"/>
      <c r="AIN44" s="45"/>
      <c r="AIO44" s="45"/>
      <c r="AIP44" s="45"/>
      <c r="AIQ44" s="45"/>
      <c r="AIR44" s="45"/>
      <c r="AIS44" s="45"/>
      <c r="AIT44" s="45"/>
      <c r="AIU44" s="45"/>
      <c r="AIV44" s="45"/>
      <c r="AIW44" s="45"/>
      <c r="AIX44" s="45"/>
      <c r="AIY44" s="45"/>
      <c r="AIZ44" s="45"/>
      <c r="AJA44" s="45"/>
      <c r="AJB44" s="45"/>
      <c r="AJC44" s="45"/>
      <c r="AJD44" s="45"/>
      <c r="AJE44" s="45"/>
      <c r="AJF44" s="45"/>
      <c r="AJG44" s="45"/>
      <c r="AJH44" s="45"/>
      <c r="AJI44" s="45"/>
      <c r="AJJ44" s="45"/>
      <c r="AJK44" s="45"/>
      <c r="AJL44" s="45"/>
      <c r="AJM44" s="45"/>
      <c r="AJN44" s="45"/>
      <c r="AJO44" s="45"/>
      <c r="AJP44" s="45"/>
      <c r="AJQ44" s="45"/>
      <c r="AJR44" s="45"/>
      <c r="AJS44" s="45"/>
      <c r="AJT44" s="45"/>
      <c r="AJU44" s="45"/>
      <c r="AJV44" s="45"/>
      <c r="AJW44" s="45"/>
      <c r="AJX44" s="45"/>
      <c r="AJY44" s="45"/>
      <c r="AJZ44" s="45"/>
      <c r="AKA44" s="45"/>
      <c r="AKB44" s="45"/>
      <c r="AKC44" s="45"/>
      <c r="AKD44" s="45"/>
      <c r="AKE44" s="45"/>
      <c r="AKF44" s="45"/>
      <c r="AKG44" s="45"/>
      <c r="AKH44" s="45"/>
      <c r="AKI44" s="45"/>
      <c r="AKJ44" s="45"/>
      <c r="AKK44" s="45"/>
      <c r="AKL44" s="45"/>
      <c r="AKM44" s="45"/>
      <c r="AKN44" s="45"/>
      <c r="AKO44" s="45"/>
      <c r="AKP44" s="45"/>
      <c r="AKQ44" s="45"/>
      <c r="AKR44" s="45"/>
      <c r="AKS44" s="45"/>
      <c r="AKT44" s="45"/>
      <c r="AKU44" s="45"/>
      <c r="AKV44" s="45"/>
      <c r="AKW44" s="45"/>
      <c r="AKX44" s="45"/>
      <c r="AKY44" s="45"/>
      <c r="AKZ44" s="45"/>
      <c r="ALA44" s="45"/>
      <c r="ALB44" s="45"/>
      <c r="ALC44" s="45"/>
      <c r="ALD44" s="45"/>
      <c r="ALE44" s="45"/>
      <c r="ALF44" s="45"/>
      <c r="ALG44" s="45"/>
      <c r="ALH44" s="45"/>
      <c r="ALI44" s="45"/>
      <c r="ALJ44" s="45"/>
      <c r="ALK44" s="45"/>
      <c r="ALL44" s="45"/>
      <c r="ALM44" s="45"/>
      <c r="ALN44" s="45"/>
      <c r="ALO44" s="45"/>
      <c r="ALP44" s="45"/>
      <c r="ALQ44" s="45"/>
      <c r="ALR44" s="45"/>
      <c r="ALS44" s="45"/>
      <c r="ALT44" s="45"/>
      <c r="ALU44" s="45"/>
      <c r="ALV44" s="45"/>
      <c r="ALW44" s="45"/>
      <c r="ALX44" s="45"/>
      <c r="ALY44" s="45"/>
      <c r="ALZ44" s="45"/>
      <c r="AMA44" s="45"/>
      <c r="AMB44" s="45"/>
      <c r="AMC44" s="45"/>
      <c r="AMD44" s="45"/>
      <c r="AME44" s="45"/>
      <c r="AMF44" s="45"/>
      <c r="AMG44" s="45"/>
      <c r="AMH44" s="45"/>
      <c r="AMI44" s="45"/>
      <c r="AMJ44" s="45"/>
      <c r="AMK44" s="45"/>
      <c r="AML44" s="45"/>
      <c r="AMM44" s="45"/>
      <c r="AMN44" s="45"/>
      <c r="AMO44" s="45"/>
      <c r="AMP44" s="45"/>
      <c r="AMQ44" s="45"/>
      <c r="AMR44" s="45"/>
      <c r="AMS44" s="45"/>
      <c r="AMT44" s="45"/>
      <c r="AMU44" s="45"/>
      <c r="AMV44" s="45"/>
      <c r="AMW44" s="45"/>
      <c r="AMX44" s="45"/>
      <c r="AMY44" s="45"/>
      <c r="AMZ44" s="45"/>
      <c r="ANA44" s="45"/>
      <c r="ANB44" s="45"/>
      <c r="ANC44" s="45"/>
      <c r="AND44" s="45"/>
      <c r="ANE44" s="45"/>
      <c r="ANF44" s="45"/>
      <c r="ANG44" s="45"/>
      <c r="ANH44" s="45"/>
      <c r="ANI44" s="45"/>
      <c r="ANJ44" s="45"/>
      <c r="ANK44" s="45"/>
      <c r="ANL44" s="45"/>
      <c r="ANM44" s="45"/>
      <c r="ANN44" s="45"/>
      <c r="ANO44" s="45"/>
      <c r="ANP44" s="45"/>
      <c r="ANQ44" s="45"/>
      <c r="ANR44" s="45"/>
      <c r="ANS44" s="45"/>
      <c r="ANT44" s="45"/>
      <c r="ANU44" s="45"/>
      <c r="ANV44" s="45"/>
      <c r="ANW44" s="45"/>
      <c r="ANX44" s="45"/>
      <c r="ANY44" s="45"/>
      <c r="ANZ44" s="45"/>
      <c r="AOA44" s="45"/>
      <c r="AOB44" s="45"/>
      <c r="AOC44" s="45"/>
      <c r="AOD44" s="45"/>
      <c r="AOE44" s="45"/>
      <c r="AOF44" s="45"/>
      <c r="AOG44" s="45"/>
      <c r="AOH44" s="45"/>
      <c r="AOI44" s="45"/>
      <c r="AOJ44" s="45"/>
      <c r="AOK44" s="45"/>
      <c r="AOL44" s="45"/>
      <c r="AOM44" s="45"/>
      <c r="AON44" s="45"/>
      <c r="AOO44" s="45"/>
      <c r="AOP44" s="45"/>
      <c r="AOQ44" s="45"/>
      <c r="AOR44" s="45"/>
      <c r="AOS44" s="45"/>
      <c r="AOT44" s="45"/>
      <c r="AOU44" s="45"/>
      <c r="AOV44" s="45"/>
      <c r="AOW44" s="45"/>
      <c r="AOX44" s="45"/>
      <c r="AOY44" s="45"/>
      <c r="AOZ44" s="45"/>
      <c r="APA44" s="45"/>
      <c r="APB44" s="45"/>
      <c r="APC44" s="45"/>
      <c r="APD44" s="45"/>
      <c r="APE44" s="45"/>
      <c r="APF44" s="45"/>
      <c r="APG44" s="45"/>
      <c r="APH44" s="45"/>
      <c r="API44" s="45"/>
      <c r="APJ44" s="45"/>
      <c r="APK44" s="45"/>
      <c r="APL44" s="45"/>
      <c r="APM44" s="45"/>
      <c r="APN44" s="45"/>
      <c r="APO44" s="45"/>
      <c r="APP44" s="45"/>
      <c r="APQ44" s="45"/>
      <c r="APR44" s="45"/>
      <c r="APS44" s="45"/>
      <c r="APT44" s="45"/>
      <c r="APU44" s="45"/>
      <c r="APV44" s="45"/>
      <c r="APW44" s="45"/>
      <c r="APX44" s="45"/>
      <c r="APY44" s="45"/>
      <c r="APZ44" s="45"/>
      <c r="AQA44" s="45"/>
      <c r="AQB44" s="45"/>
      <c r="AQC44" s="45"/>
      <c r="AQD44" s="45"/>
      <c r="AQE44" s="45"/>
      <c r="AQF44" s="45"/>
      <c r="AQG44" s="45"/>
      <c r="AQH44" s="45"/>
      <c r="AQI44" s="45"/>
      <c r="AQJ44" s="45"/>
      <c r="AQK44" s="45"/>
      <c r="AQL44" s="45"/>
      <c r="AQM44" s="45"/>
      <c r="AQN44" s="45"/>
      <c r="AQO44" s="45"/>
      <c r="AQP44" s="45"/>
      <c r="AQQ44" s="45"/>
      <c r="AQR44" s="45"/>
      <c r="AQS44" s="45"/>
      <c r="AQT44" s="45"/>
      <c r="AQU44" s="45"/>
      <c r="AQV44" s="45"/>
      <c r="AQW44" s="45"/>
      <c r="AQX44" s="45"/>
      <c r="AQY44" s="45"/>
      <c r="AQZ44" s="45"/>
      <c r="ARA44" s="45"/>
      <c r="ARB44" s="45"/>
      <c r="ARC44" s="45"/>
      <c r="ARD44" s="45"/>
      <c r="ARE44" s="45"/>
      <c r="ARF44" s="45"/>
      <c r="ARG44" s="45"/>
      <c r="ARH44" s="45"/>
      <c r="ARI44" s="45"/>
      <c r="ARJ44" s="45"/>
      <c r="ARK44" s="45"/>
      <c r="ARL44" s="45"/>
      <c r="ARM44" s="45"/>
      <c r="ARN44" s="45"/>
      <c r="ARO44" s="45"/>
      <c r="ARP44" s="45"/>
      <c r="ARQ44" s="45"/>
      <c r="ARR44" s="45"/>
      <c r="ARS44" s="45"/>
      <c r="ART44" s="45"/>
      <c r="ARU44" s="45"/>
      <c r="ARV44" s="45"/>
      <c r="ARW44" s="45"/>
      <c r="ARX44" s="45"/>
      <c r="ARY44" s="45"/>
      <c r="ARZ44" s="45"/>
      <c r="ASA44" s="45"/>
      <c r="ASB44" s="45"/>
      <c r="ASC44" s="45"/>
      <c r="ASD44" s="45"/>
      <c r="ASE44" s="45"/>
      <c r="ASF44" s="45"/>
      <c r="ASG44" s="45"/>
      <c r="ASH44" s="45"/>
      <c r="ASI44" s="45"/>
      <c r="ASJ44" s="45"/>
      <c r="ASK44" s="45"/>
      <c r="ASL44" s="45"/>
      <c r="ASM44" s="45"/>
      <c r="ASN44" s="45"/>
      <c r="ASO44" s="45"/>
      <c r="ASP44" s="45"/>
      <c r="ASQ44" s="45"/>
      <c r="ASR44" s="45"/>
      <c r="ASS44" s="45"/>
      <c r="AST44" s="45"/>
      <c r="ASU44" s="45"/>
      <c r="ASV44" s="45"/>
      <c r="ASW44" s="45"/>
      <c r="ASX44" s="45"/>
      <c r="ASY44" s="45"/>
      <c r="ASZ44" s="45"/>
      <c r="ATA44" s="45"/>
      <c r="ATB44" s="45"/>
      <c r="ATC44" s="45"/>
      <c r="ATD44" s="45"/>
      <c r="ATE44" s="45"/>
      <c r="ATF44" s="45"/>
      <c r="ATG44" s="45"/>
      <c r="ATH44" s="45"/>
      <c r="ATI44" s="45"/>
      <c r="ATJ44" s="45"/>
      <c r="ATK44" s="45"/>
      <c r="ATL44" s="45"/>
      <c r="ATM44" s="45"/>
      <c r="ATN44" s="45"/>
      <c r="ATO44" s="45"/>
      <c r="ATP44" s="45"/>
      <c r="ATQ44" s="45"/>
      <c r="ATR44" s="45"/>
      <c r="ATS44" s="45"/>
      <c r="ATT44" s="45"/>
      <c r="ATU44" s="45"/>
      <c r="ATV44" s="45"/>
      <c r="ATW44" s="45"/>
      <c r="ATX44" s="45"/>
      <c r="ATY44" s="45"/>
      <c r="ATZ44" s="45"/>
      <c r="AUA44" s="45"/>
      <c r="AUB44" s="45"/>
      <c r="AUC44" s="45"/>
      <c r="AUD44" s="45"/>
      <c r="AUE44" s="45"/>
      <c r="AUF44" s="45"/>
      <c r="AUG44" s="45"/>
      <c r="AUH44" s="45"/>
      <c r="AUI44" s="45"/>
      <c r="AUJ44" s="45"/>
      <c r="AUK44" s="45"/>
    </row>
    <row r="45" spans="1:1233" x14ac:dyDescent="0.25">
      <c r="A45" s="41" t="s">
        <v>144</v>
      </c>
      <c r="C45" s="41" t="s">
        <v>136</v>
      </c>
      <c r="D45" s="87" t="s">
        <v>81</v>
      </c>
      <c r="E45" s="86">
        <v>45105</v>
      </c>
      <c r="F45" s="45">
        <v>8</v>
      </c>
      <c r="G45" s="45">
        <v>9</v>
      </c>
      <c r="H45" s="45">
        <v>10</v>
      </c>
      <c r="I45" s="45">
        <v>14</v>
      </c>
      <c r="J45" s="45">
        <v>15</v>
      </c>
      <c r="K45" s="45">
        <v>12</v>
      </c>
      <c r="L45" s="45">
        <v>5</v>
      </c>
      <c r="M45" s="45">
        <v>18</v>
      </c>
      <c r="N45" s="45">
        <v>5</v>
      </c>
      <c r="O45" s="45">
        <v>11</v>
      </c>
      <c r="P45" s="45">
        <v>15</v>
      </c>
      <c r="Q45" s="45">
        <v>9</v>
      </c>
      <c r="R45" s="45">
        <v>5</v>
      </c>
      <c r="S45" s="45">
        <v>10</v>
      </c>
      <c r="T45" s="45">
        <v>16</v>
      </c>
      <c r="U45" s="45">
        <v>19</v>
      </c>
      <c r="V45" s="45">
        <v>10</v>
      </c>
      <c r="W45" s="45">
        <v>12</v>
      </c>
      <c r="X45" s="45">
        <v>13</v>
      </c>
      <c r="Y45" s="45">
        <v>23</v>
      </c>
      <c r="Z45" s="45">
        <v>4</v>
      </c>
      <c r="AA45" s="45">
        <v>13</v>
      </c>
      <c r="AB45" s="45">
        <v>16</v>
      </c>
      <c r="AC45" s="45">
        <v>21</v>
      </c>
      <c r="AD45" s="45">
        <v>9</v>
      </c>
      <c r="AE45" s="45">
        <v>17</v>
      </c>
      <c r="AF45" s="45">
        <v>18</v>
      </c>
      <c r="AG45" s="45">
        <v>7</v>
      </c>
      <c r="AH45" s="45">
        <v>11</v>
      </c>
      <c r="AI45" s="45">
        <v>12</v>
      </c>
      <c r="AJ45" s="45">
        <v>20</v>
      </c>
      <c r="AK45" s="45">
        <v>13</v>
      </c>
      <c r="AL45" s="45">
        <v>10</v>
      </c>
      <c r="AM45" s="45">
        <v>15</v>
      </c>
      <c r="AN45" s="45">
        <v>10</v>
      </c>
      <c r="AO45" s="45">
        <v>13</v>
      </c>
      <c r="AP45" s="45">
        <v>16</v>
      </c>
      <c r="AQ45" s="45">
        <v>13</v>
      </c>
      <c r="AR45" s="45">
        <v>13</v>
      </c>
      <c r="AS45" s="45">
        <v>6</v>
      </c>
      <c r="AT45" s="45">
        <v>6</v>
      </c>
      <c r="AU45" s="45">
        <v>10</v>
      </c>
      <c r="AV45" s="45">
        <v>10</v>
      </c>
      <c r="AW45" s="45">
        <v>6</v>
      </c>
      <c r="AX45" s="45">
        <v>12</v>
      </c>
      <c r="AY45" s="45">
        <v>11</v>
      </c>
      <c r="AZ45" s="45">
        <v>15</v>
      </c>
      <c r="BA45" s="45">
        <v>4</v>
      </c>
      <c r="BB45" s="45">
        <v>4</v>
      </c>
      <c r="BC45" s="45">
        <v>4</v>
      </c>
      <c r="BD45" s="45">
        <v>12</v>
      </c>
      <c r="BE45" s="45">
        <v>9</v>
      </c>
      <c r="BF45" s="45">
        <v>14</v>
      </c>
      <c r="BG45" s="45">
        <v>5</v>
      </c>
      <c r="BH45" s="45">
        <v>5</v>
      </c>
      <c r="BI45" s="45">
        <v>11</v>
      </c>
      <c r="BJ45" s="45">
        <v>5</v>
      </c>
      <c r="BK45" s="45">
        <v>8</v>
      </c>
      <c r="BL45" s="45">
        <v>4</v>
      </c>
      <c r="BM45" s="45">
        <v>7</v>
      </c>
      <c r="BN45" s="45">
        <v>8</v>
      </c>
      <c r="BO45" s="45">
        <v>15</v>
      </c>
      <c r="BP45" s="45">
        <v>11</v>
      </c>
      <c r="BQ45" s="45">
        <v>7</v>
      </c>
      <c r="BR45" s="45">
        <v>12</v>
      </c>
      <c r="BS45" s="45">
        <v>9</v>
      </c>
      <c r="BT45" s="45">
        <v>12</v>
      </c>
      <c r="BU45" s="45">
        <v>14</v>
      </c>
      <c r="BV45" s="45">
        <v>8</v>
      </c>
      <c r="BW45" s="45">
        <v>14</v>
      </c>
      <c r="BX45" s="45">
        <v>15</v>
      </c>
      <c r="BY45" s="45">
        <v>8</v>
      </c>
      <c r="BZ45" s="45">
        <v>9</v>
      </c>
      <c r="CA45" s="45">
        <v>16</v>
      </c>
      <c r="CB45" s="45">
        <v>14</v>
      </c>
      <c r="CC45" s="45">
        <v>10</v>
      </c>
      <c r="CD45" s="45">
        <v>12</v>
      </c>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45"/>
      <c r="IK45" s="45"/>
      <c r="IL45" s="45"/>
      <c r="IM45" s="45"/>
      <c r="IN45" s="45"/>
      <c r="IO45" s="45"/>
      <c r="IP45" s="45"/>
      <c r="IQ45" s="45"/>
      <c r="IR45" s="45"/>
      <c r="IS45" s="45"/>
      <c r="IT45" s="45"/>
      <c r="IU45" s="45"/>
      <c r="IV45" s="45"/>
      <c r="IW45" s="45"/>
      <c r="IX45" s="45"/>
      <c r="IY45" s="45"/>
      <c r="IZ45" s="45"/>
      <c r="JA45" s="45"/>
      <c r="JB45" s="45"/>
      <c r="JC45" s="45"/>
      <c r="JD45" s="45"/>
      <c r="JE45" s="45"/>
      <c r="JF45" s="45"/>
      <c r="JG45" s="45"/>
      <c r="JH45" s="45"/>
      <c r="JI45" s="45"/>
      <c r="JJ45" s="45"/>
      <c r="JK45" s="45"/>
      <c r="JL45" s="45"/>
      <c r="JM45" s="45"/>
      <c r="JN45" s="45"/>
      <c r="JO45" s="45"/>
      <c r="JP45" s="45"/>
      <c r="JQ45" s="45"/>
      <c r="JR45" s="45"/>
      <c r="JS45" s="45"/>
      <c r="JT45" s="45"/>
      <c r="JU45" s="45"/>
      <c r="JV45" s="45"/>
      <c r="JW45" s="45"/>
      <c r="JX45" s="45"/>
      <c r="JY45" s="45"/>
      <c r="JZ45" s="45"/>
      <c r="KA45" s="45"/>
      <c r="KB45" s="45"/>
      <c r="KC45" s="45"/>
      <c r="KD45" s="45"/>
      <c r="KE45" s="45"/>
      <c r="KF45" s="45"/>
      <c r="KG45" s="45"/>
      <c r="KH45" s="45"/>
      <c r="KI45" s="45"/>
      <c r="KJ45" s="45"/>
      <c r="KK45" s="45"/>
      <c r="KL45" s="45"/>
      <c r="KM45" s="45"/>
      <c r="KN45" s="45"/>
      <c r="KO45" s="45"/>
      <c r="KP45" s="45"/>
      <c r="KQ45" s="45"/>
      <c r="KR45" s="45"/>
      <c r="KS45" s="45"/>
      <c r="KT45" s="45"/>
      <c r="KU45" s="45"/>
      <c r="KV45" s="45"/>
      <c r="KW45" s="45"/>
      <c r="KX45" s="45"/>
      <c r="KY45" s="45"/>
      <c r="KZ45" s="45"/>
      <c r="LA45" s="45"/>
      <c r="LB45" s="45"/>
      <c r="LC45" s="45"/>
      <c r="LD45" s="45"/>
      <c r="LE45" s="45"/>
      <c r="LF45" s="45"/>
      <c r="LG45" s="45"/>
      <c r="LH45" s="45"/>
      <c r="LI45" s="45"/>
      <c r="LJ45" s="45"/>
      <c r="LK45" s="45"/>
      <c r="LL45" s="45"/>
      <c r="LM45" s="45"/>
      <c r="LN45" s="45"/>
      <c r="LO45" s="45"/>
      <c r="LP45" s="45"/>
      <c r="LQ45" s="45"/>
      <c r="LR45" s="45"/>
      <c r="LS45" s="45"/>
      <c r="LT45" s="45"/>
      <c r="LU45" s="45"/>
      <c r="LV45" s="45"/>
      <c r="LW45" s="45"/>
      <c r="LX45" s="45"/>
      <c r="LY45" s="45"/>
      <c r="LZ45" s="45"/>
      <c r="MA45" s="45"/>
      <c r="MB45" s="45"/>
      <c r="MC45" s="45"/>
      <c r="MD45" s="45"/>
      <c r="ME45" s="45"/>
      <c r="MF45" s="45"/>
      <c r="MG45" s="45"/>
      <c r="MH45" s="45"/>
      <c r="MI45" s="45"/>
      <c r="MJ45" s="45"/>
      <c r="MK45" s="45"/>
      <c r="ML45" s="45"/>
      <c r="MM45" s="45"/>
      <c r="MN45" s="45"/>
      <c r="MO45" s="45"/>
      <c r="MP45" s="45"/>
      <c r="MQ45" s="45"/>
      <c r="MR45" s="45"/>
      <c r="MS45" s="45"/>
      <c r="MT45" s="45"/>
      <c r="MU45" s="45"/>
      <c r="MV45" s="45"/>
      <c r="MW45" s="45"/>
      <c r="MX45" s="45"/>
      <c r="MY45" s="45"/>
      <c r="MZ45" s="45"/>
      <c r="NA45" s="45"/>
      <c r="NB45" s="45"/>
      <c r="NC45" s="45"/>
      <c r="ND45" s="45"/>
      <c r="NE45" s="45"/>
      <c r="NF45" s="45"/>
      <c r="NG45" s="45"/>
      <c r="NH45" s="45"/>
      <c r="NI45" s="45"/>
      <c r="NJ45" s="45"/>
      <c r="NK45" s="45"/>
      <c r="NL45" s="45"/>
      <c r="NM45" s="45"/>
      <c r="NN45" s="45"/>
      <c r="NO45" s="45"/>
      <c r="NP45" s="45"/>
      <c r="NQ45" s="45"/>
      <c r="NR45" s="45"/>
      <c r="NS45" s="45"/>
      <c r="NT45" s="45"/>
      <c r="NU45" s="45"/>
      <c r="NV45" s="45"/>
      <c r="NW45" s="45"/>
      <c r="NX45" s="45"/>
      <c r="NY45" s="45"/>
      <c r="NZ45" s="45"/>
      <c r="OA45" s="45"/>
      <c r="OB45" s="45"/>
      <c r="OC45" s="45"/>
      <c r="OD45" s="45"/>
      <c r="OE45" s="45"/>
      <c r="OF45" s="45"/>
      <c r="OG45" s="45"/>
      <c r="OH45" s="45"/>
      <c r="OI45" s="45"/>
      <c r="OJ45" s="45"/>
      <c r="OK45" s="45"/>
      <c r="OL45" s="45"/>
      <c r="OM45" s="45"/>
      <c r="ON45" s="45"/>
      <c r="OO45" s="45"/>
      <c r="OP45" s="45"/>
      <c r="OQ45" s="45"/>
      <c r="OR45" s="45"/>
      <c r="OS45" s="45"/>
      <c r="OT45" s="45"/>
      <c r="OU45" s="45"/>
      <c r="OV45" s="45"/>
      <c r="OW45" s="45"/>
      <c r="OX45" s="45"/>
      <c r="OY45" s="45"/>
      <c r="OZ45" s="45"/>
      <c r="PA45" s="45"/>
      <c r="PB45" s="45"/>
      <c r="PC45" s="45"/>
      <c r="PD45" s="45"/>
      <c r="PE45" s="45"/>
      <c r="PF45" s="45"/>
      <c r="PG45" s="45"/>
      <c r="PH45" s="45"/>
      <c r="PI45" s="45"/>
      <c r="PJ45" s="45"/>
      <c r="PK45" s="45"/>
      <c r="PL45" s="45"/>
      <c r="PM45" s="45"/>
      <c r="PN45" s="45"/>
      <c r="PO45" s="45"/>
      <c r="PP45" s="45"/>
      <c r="PQ45" s="45"/>
      <c r="PR45" s="45"/>
      <c r="PS45" s="45"/>
      <c r="PT45" s="45"/>
      <c r="PU45" s="45"/>
      <c r="PV45" s="45"/>
      <c r="PW45" s="45"/>
      <c r="PX45" s="45"/>
      <c r="PY45" s="45"/>
      <c r="PZ45" s="45"/>
      <c r="QA45" s="45"/>
      <c r="QB45" s="45"/>
      <c r="QC45" s="45"/>
      <c r="QD45" s="45"/>
      <c r="QE45" s="45"/>
      <c r="QF45" s="45"/>
      <c r="QG45" s="45"/>
      <c r="QH45" s="45"/>
      <c r="QI45" s="45"/>
      <c r="QJ45" s="45"/>
      <c r="QK45" s="45"/>
      <c r="QL45" s="45"/>
      <c r="QM45" s="45"/>
      <c r="QN45" s="45"/>
      <c r="QO45" s="45"/>
      <c r="QP45" s="45"/>
      <c r="QQ45" s="45"/>
      <c r="QR45" s="45"/>
      <c r="QS45" s="45"/>
      <c r="QT45" s="45"/>
      <c r="QU45" s="45"/>
      <c r="QV45" s="45"/>
      <c r="QW45" s="45"/>
      <c r="QX45" s="45"/>
      <c r="QY45" s="45"/>
      <c r="QZ45" s="45"/>
      <c r="RA45" s="45"/>
      <c r="RB45" s="45"/>
      <c r="RC45" s="45"/>
      <c r="RD45" s="45"/>
      <c r="RE45" s="45"/>
      <c r="RF45" s="45"/>
      <c r="RG45" s="45"/>
      <c r="RH45" s="45"/>
      <c r="RI45" s="45"/>
      <c r="RJ45" s="45"/>
      <c r="RK45" s="45"/>
      <c r="RL45" s="45"/>
      <c r="RM45" s="45"/>
      <c r="RN45" s="45"/>
      <c r="RO45" s="45"/>
      <c r="RP45" s="45"/>
      <c r="RQ45" s="45"/>
      <c r="RR45" s="45"/>
      <c r="RS45" s="45"/>
      <c r="RT45" s="45"/>
      <c r="RU45" s="45"/>
      <c r="RV45" s="45"/>
      <c r="RW45" s="45"/>
      <c r="RX45" s="45"/>
      <c r="RY45" s="45"/>
      <c r="RZ45" s="45"/>
      <c r="SA45" s="45"/>
      <c r="SB45" s="45"/>
      <c r="SC45" s="45"/>
      <c r="SD45" s="45"/>
      <c r="SE45" s="45"/>
      <c r="SF45" s="45"/>
      <c r="SG45" s="45"/>
      <c r="SH45" s="45"/>
      <c r="SI45" s="45"/>
      <c r="SJ45" s="45"/>
      <c r="SK45" s="45"/>
      <c r="SL45" s="45"/>
      <c r="SM45" s="45"/>
      <c r="SN45" s="45"/>
      <c r="SO45" s="45"/>
      <c r="SP45" s="45"/>
      <c r="SQ45" s="45"/>
      <c r="SR45" s="45"/>
      <c r="SS45" s="45"/>
      <c r="ST45" s="45"/>
      <c r="SU45" s="45"/>
      <c r="SV45" s="45"/>
      <c r="SW45" s="45"/>
      <c r="SX45" s="45"/>
      <c r="SY45" s="45"/>
      <c r="SZ45" s="45"/>
      <c r="TA45" s="45"/>
      <c r="TB45" s="45"/>
      <c r="TC45" s="45"/>
      <c r="TD45" s="45"/>
      <c r="TE45" s="45"/>
      <c r="TF45" s="45"/>
      <c r="TG45" s="45"/>
      <c r="TH45" s="45"/>
      <c r="TI45" s="45"/>
      <c r="TJ45" s="45"/>
      <c r="TK45" s="45"/>
      <c r="TL45" s="45"/>
      <c r="TM45" s="45"/>
      <c r="TN45" s="45"/>
      <c r="TO45" s="45"/>
      <c r="TP45" s="45"/>
      <c r="TQ45" s="45"/>
      <c r="TR45" s="45"/>
      <c r="TS45" s="45"/>
      <c r="TT45" s="45"/>
      <c r="TU45" s="45"/>
      <c r="TV45" s="45"/>
      <c r="TW45" s="45"/>
      <c r="TX45" s="45"/>
      <c r="TY45" s="45"/>
      <c r="TZ45" s="45"/>
      <c r="UA45" s="45"/>
      <c r="UB45" s="45"/>
      <c r="UC45" s="45"/>
      <c r="UD45" s="45"/>
      <c r="UE45" s="45"/>
      <c r="UF45" s="45"/>
      <c r="UG45" s="45"/>
      <c r="UH45" s="45"/>
      <c r="UI45" s="45"/>
      <c r="UJ45" s="45"/>
      <c r="UK45" s="45"/>
      <c r="UL45" s="45"/>
      <c r="UM45" s="45"/>
      <c r="UN45" s="45"/>
      <c r="UO45" s="45"/>
      <c r="UP45" s="45"/>
      <c r="UQ45" s="45"/>
      <c r="UR45" s="45"/>
      <c r="US45" s="45"/>
      <c r="UT45" s="45"/>
      <c r="UU45" s="45"/>
      <c r="UV45" s="45"/>
      <c r="UW45" s="45"/>
      <c r="UX45" s="45"/>
      <c r="UY45" s="45"/>
      <c r="UZ45" s="45"/>
      <c r="VA45" s="45"/>
      <c r="VB45" s="45"/>
      <c r="VC45" s="45"/>
      <c r="VD45" s="45"/>
      <c r="VE45" s="45"/>
      <c r="VF45" s="45"/>
      <c r="VG45" s="45"/>
      <c r="VH45" s="45"/>
      <c r="VI45" s="45"/>
      <c r="VJ45" s="45"/>
      <c r="VK45" s="45"/>
      <c r="VL45" s="45"/>
      <c r="VM45" s="45"/>
      <c r="VN45" s="45"/>
      <c r="VO45" s="45"/>
      <c r="VP45" s="45"/>
      <c r="VQ45" s="45"/>
      <c r="VR45" s="45"/>
      <c r="VS45" s="45"/>
      <c r="VT45" s="45"/>
      <c r="VU45" s="45"/>
      <c r="VV45" s="45"/>
      <c r="VW45" s="45"/>
      <c r="VX45" s="45"/>
      <c r="VY45" s="45"/>
      <c r="VZ45" s="45"/>
      <c r="WA45" s="45"/>
      <c r="WB45" s="45"/>
      <c r="WC45" s="45"/>
      <c r="WD45" s="45"/>
      <c r="WE45" s="45"/>
      <c r="WF45" s="45"/>
      <c r="WG45" s="45"/>
      <c r="WH45" s="45"/>
      <c r="WI45" s="45"/>
      <c r="WJ45" s="45"/>
      <c r="WK45" s="45"/>
      <c r="WL45" s="45"/>
      <c r="WM45" s="45"/>
      <c r="WN45" s="45"/>
      <c r="WO45" s="45"/>
      <c r="WP45" s="45"/>
      <c r="WQ45" s="45"/>
      <c r="WR45" s="45"/>
      <c r="WS45" s="45"/>
      <c r="WT45" s="45"/>
      <c r="WU45" s="45"/>
      <c r="WV45" s="45"/>
      <c r="WW45" s="45"/>
      <c r="WX45" s="45"/>
      <c r="WY45" s="45"/>
      <c r="WZ45" s="45"/>
      <c r="XA45" s="45"/>
      <c r="XB45" s="45"/>
      <c r="XC45" s="45"/>
      <c r="XD45" s="45"/>
      <c r="XE45" s="45"/>
      <c r="XF45" s="45"/>
      <c r="XG45" s="45"/>
      <c r="XH45" s="45"/>
      <c r="XI45" s="45"/>
      <c r="XJ45" s="45"/>
      <c r="XK45" s="45"/>
      <c r="XL45" s="45"/>
      <c r="XM45" s="45"/>
      <c r="XN45" s="45"/>
      <c r="XO45" s="45"/>
      <c r="XP45" s="45"/>
      <c r="XQ45" s="45"/>
      <c r="XR45" s="45"/>
      <c r="XS45" s="45"/>
      <c r="XT45" s="45"/>
      <c r="XU45" s="45"/>
      <c r="XV45" s="45"/>
      <c r="XW45" s="45"/>
      <c r="XX45" s="45"/>
      <c r="XY45" s="45"/>
      <c r="XZ45" s="45"/>
      <c r="YA45" s="45"/>
      <c r="YB45" s="45"/>
      <c r="YC45" s="45"/>
      <c r="YD45" s="45"/>
      <c r="YE45" s="45"/>
      <c r="YF45" s="45"/>
      <c r="YG45" s="45"/>
      <c r="YH45" s="45"/>
      <c r="YI45" s="45"/>
      <c r="YJ45" s="45"/>
      <c r="YK45" s="45"/>
      <c r="YL45" s="45"/>
      <c r="YM45" s="45"/>
      <c r="YN45" s="45"/>
      <c r="YO45" s="45"/>
      <c r="YP45" s="45"/>
      <c r="YQ45" s="45"/>
      <c r="YR45" s="45"/>
      <c r="YS45" s="45"/>
      <c r="YT45" s="45"/>
      <c r="YU45" s="45"/>
      <c r="YV45" s="45"/>
      <c r="YW45" s="45"/>
      <c r="YX45" s="45"/>
      <c r="YY45" s="45"/>
      <c r="YZ45" s="45"/>
      <c r="ZA45" s="45"/>
      <c r="ZB45" s="45"/>
      <c r="ZC45" s="45"/>
      <c r="ZD45" s="45"/>
      <c r="ZE45" s="45"/>
      <c r="ZF45" s="45"/>
      <c r="ZG45" s="45"/>
      <c r="ZH45" s="45"/>
      <c r="ZI45" s="45"/>
      <c r="ZJ45" s="45"/>
      <c r="ZK45" s="45"/>
      <c r="ZL45" s="45"/>
      <c r="ZM45" s="45"/>
      <c r="ZN45" s="45"/>
      <c r="ZO45" s="45"/>
      <c r="ZP45" s="45"/>
      <c r="ZQ45" s="45"/>
      <c r="ZR45" s="45"/>
      <c r="ZS45" s="45"/>
      <c r="ZT45" s="45"/>
      <c r="ZU45" s="45"/>
      <c r="ZV45" s="45"/>
      <c r="ZW45" s="45"/>
      <c r="ZX45" s="45"/>
      <c r="ZY45" s="45"/>
      <c r="ZZ45" s="45"/>
      <c r="AAA45" s="45"/>
      <c r="AAB45" s="45"/>
      <c r="AAC45" s="45"/>
      <c r="AAD45" s="45"/>
      <c r="AAE45" s="45"/>
      <c r="AAF45" s="45"/>
      <c r="AAG45" s="45"/>
      <c r="AAH45" s="45"/>
      <c r="AAI45" s="45"/>
      <c r="AAJ45" s="45"/>
      <c r="AAK45" s="45"/>
      <c r="AAL45" s="45"/>
      <c r="AAM45" s="45"/>
      <c r="AAN45" s="45"/>
      <c r="AAO45" s="45"/>
      <c r="AAP45" s="45"/>
      <c r="AAQ45" s="45"/>
      <c r="AAR45" s="45"/>
      <c r="AAS45" s="45"/>
      <c r="AAT45" s="45"/>
      <c r="AAU45" s="45"/>
      <c r="AAV45" s="45"/>
      <c r="AAW45" s="45"/>
      <c r="AAX45" s="45"/>
      <c r="AAY45" s="45"/>
      <c r="AAZ45" s="45"/>
      <c r="ABA45" s="45"/>
      <c r="ABB45" s="45"/>
      <c r="ABC45" s="45"/>
      <c r="ABD45" s="45"/>
      <c r="ABE45" s="45"/>
      <c r="ABF45" s="45"/>
      <c r="ABG45" s="45"/>
      <c r="ABH45" s="45"/>
      <c r="ABI45" s="45"/>
      <c r="ABJ45" s="45"/>
      <c r="ABK45" s="45"/>
      <c r="ABL45" s="45"/>
      <c r="ABM45" s="45"/>
      <c r="ABN45" s="45"/>
      <c r="ABO45" s="45"/>
      <c r="ABP45" s="45"/>
      <c r="ABQ45" s="45"/>
      <c r="ABR45" s="45"/>
      <c r="ABS45" s="45"/>
      <c r="ABT45" s="45"/>
      <c r="ABU45" s="45"/>
      <c r="ABV45" s="45"/>
      <c r="ABW45" s="45"/>
      <c r="ABX45" s="45"/>
      <c r="ABY45" s="45"/>
      <c r="ABZ45" s="45"/>
      <c r="ACA45" s="45"/>
      <c r="ACB45" s="45"/>
      <c r="ACC45" s="45"/>
      <c r="ACD45" s="45"/>
      <c r="ACE45" s="45"/>
      <c r="ACF45" s="45"/>
      <c r="ACG45" s="45"/>
      <c r="ACH45" s="45"/>
      <c r="ACI45" s="45"/>
      <c r="ACJ45" s="45"/>
      <c r="ACK45" s="45"/>
      <c r="ACL45" s="45"/>
      <c r="ACM45" s="45"/>
      <c r="ACN45" s="45"/>
      <c r="ACO45" s="45"/>
      <c r="ACP45" s="45"/>
      <c r="ACQ45" s="45"/>
      <c r="ACR45" s="45"/>
      <c r="ACS45" s="45"/>
      <c r="ACT45" s="45"/>
      <c r="ACU45" s="45"/>
      <c r="ACV45" s="45"/>
      <c r="ACW45" s="45"/>
      <c r="ACX45" s="45"/>
      <c r="ACY45" s="45"/>
      <c r="ACZ45" s="45"/>
      <c r="ADA45" s="45"/>
      <c r="ADB45" s="45"/>
      <c r="ADC45" s="45"/>
      <c r="ADD45" s="45"/>
      <c r="ADE45" s="45"/>
      <c r="ADF45" s="45"/>
      <c r="ADG45" s="45"/>
      <c r="ADH45" s="45"/>
      <c r="ADI45" s="45"/>
      <c r="ADJ45" s="45"/>
      <c r="ADK45" s="45"/>
      <c r="ADL45" s="45"/>
      <c r="ADM45" s="45"/>
      <c r="ADN45" s="45"/>
      <c r="ADO45" s="45"/>
      <c r="ADP45" s="45"/>
      <c r="ADQ45" s="45"/>
      <c r="ADR45" s="45"/>
      <c r="ADS45" s="45"/>
      <c r="ADT45" s="45"/>
      <c r="ADU45" s="45"/>
      <c r="ADV45" s="45"/>
      <c r="ADW45" s="45"/>
      <c r="ADX45" s="45"/>
      <c r="ADY45" s="45"/>
      <c r="ADZ45" s="45"/>
      <c r="AEA45" s="45"/>
      <c r="AEB45" s="45"/>
      <c r="AEC45" s="45"/>
      <c r="AED45" s="45"/>
      <c r="AEE45" s="45"/>
      <c r="AEF45" s="45"/>
      <c r="AEG45" s="45"/>
      <c r="AEH45" s="45"/>
      <c r="AEI45" s="45"/>
      <c r="AEJ45" s="45"/>
      <c r="AEK45" s="45"/>
      <c r="AEL45" s="45"/>
      <c r="AEM45" s="45"/>
      <c r="AEN45" s="45"/>
      <c r="AEO45" s="45"/>
      <c r="AEP45" s="45"/>
      <c r="AEQ45" s="45"/>
      <c r="AER45" s="45"/>
      <c r="AES45" s="45"/>
      <c r="AET45" s="45"/>
      <c r="AEU45" s="45"/>
      <c r="AEV45" s="45"/>
      <c r="AEW45" s="45"/>
      <c r="AEX45" s="45"/>
      <c r="AEY45" s="45"/>
      <c r="AEZ45" s="45"/>
      <c r="AFA45" s="45"/>
      <c r="AFB45" s="45"/>
      <c r="AFC45" s="45"/>
      <c r="AFD45" s="45"/>
      <c r="AFE45" s="45"/>
      <c r="AFF45" s="45"/>
      <c r="AFG45" s="45"/>
      <c r="AFH45" s="45"/>
      <c r="AFI45" s="45"/>
      <c r="AFJ45" s="45"/>
      <c r="AFK45" s="45"/>
      <c r="AFL45" s="45"/>
      <c r="AFM45" s="45"/>
      <c r="AFN45" s="45"/>
      <c r="AFO45" s="45"/>
      <c r="AFP45" s="45"/>
      <c r="AFQ45" s="45"/>
      <c r="AFR45" s="45"/>
      <c r="AFS45" s="45"/>
      <c r="AFT45" s="45"/>
      <c r="AFU45" s="45"/>
      <c r="AFV45" s="45"/>
      <c r="AFW45" s="45"/>
      <c r="AFX45" s="45"/>
      <c r="AFY45" s="45"/>
      <c r="AFZ45" s="45"/>
      <c r="AGA45" s="45"/>
      <c r="AGB45" s="45"/>
      <c r="AGC45" s="45"/>
      <c r="AGD45" s="45"/>
      <c r="AGE45" s="45"/>
      <c r="AGF45" s="45"/>
      <c r="AGG45" s="45"/>
      <c r="AGH45" s="45"/>
      <c r="AGI45" s="45"/>
      <c r="AGJ45" s="45"/>
      <c r="AGK45" s="45"/>
      <c r="AGL45" s="45"/>
      <c r="AGM45" s="45"/>
      <c r="AGN45" s="45"/>
      <c r="AGO45" s="45"/>
      <c r="AGP45" s="45"/>
      <c r="AGQ45" s="45"/>
      <c r="AGR45" s="45"/>
      <c r="AGS45" s="45"/>
      <c r="AGT45" s="45"/>
      <c r="AGU45" s="45"/>
      <c r="AGV45" s="45"/>
      <c r="AGW45" s="45"/>
      <c r="AGX45" s="45"/>
      <c r="AGY45" s="45"/>
      <c r="AGZ45" s="45"/>
      <c r="AHA45" s="45"/>
      <c r="AHB45" s="45"/>
      <c r="AHC45" s="45"/>
      <c r="AHD45" s="45"/>
      <c r="AHE45" s="45"/>
      <c r="AHF45" s="45"/>
      <c r="AHG45" s="45"/>
      <c r="AHH45" s="45"/>
      <c r="AHI45" s="45"/>
      <c r="AHJ45" s="45"/>
      <c r="AHK45" s="45"/>
      <c r="AHL45" s="45"/>
      <c r="AHM45" s="45"/>
      <c r="AHN45" s="45"/>
      <c r="AHO45" s="45"/>
      <c r="AHP45" s="45"/>
      <c r="AHQ45" s="45"/>
      <c r="AHR45" s="45"/>
      <c r="AHS45" s="45"/>
      <c r="AHT45" s="45"/>
      <c r="AHU45" s="45"/>
      <c r="AHV45" s="45"/>
      <c r="AHW45" s="45"/>
      <c r="AHX45" s="45"/>
      <c r="AHY45" s="45"/>
      <c r="AHZ45" s="45"/>
      <c r="AIA45" s="45"/>
      <c r="AIB45" s="45"/>
      <c r="AIC45" s="45"/>
      <c r="AID45" s="45"/>
      <c r="AIE45" s="45"/>
      <c r="AIF45" s="45"/>
      <c r="AIG45" s="45"/>
      <c r="AIH45" s="45"/>
      <c r="AII45" s="45"/>
      <c r="AIJ45" s="45"/>
      <c r="AIK45" s="45"/>
      <c r="AIL45" s="45"/>
      <c r="AIM45" s="45"/>
      <c r="AIN45" s="45"/>
      <c r="AIO45" s="45"/>
      <c r="AIP45" s="45"/>
      <c r="AIQ45" s="45"/>
      <c r="AIR45" s="45"/>
      <c r="AIS45" s="45"/>
      <c r="AIT45" s="45"/>
      <c r="AIU45" s="45"/>
      <c r="AIV45" s="45"/>
      <c r="AIW45" s="45"/>
      <c r="AIX45" s="45"/>
      <c r="AIY45" s="45"/>
      <c r="AIZ45" s="45"/>
      <c r="AJA45" s="45"/>
      <c r="AJB45" s="45"/>
      <c r="AJC45" s="45"/>
      <c r="AJD45" s="45"/>
      <c r="AJE45" s="45"/>
      <c r="AJF45" s="45"/>
      <c r="AJG45" s="45"/>
      <c r="AJH45" s="45"/>
      <c r="AJI45" s="45"/>
      <c r="AJJ45" s="45"/>
      <c r="AJK45" s="45"/>
      <c r="AJL45" s="45"/>
      <c r="AJM45" s="45"/>
      <c r="AJN45" s="45"/>
      <c r="AJO45" s="45"/>
      <c r="AJP45" s="45"/>
      <c r="AJQ45" s="45"/>
      <c r="AJR45" s="45"/>
      <c r="AJS45" s="45"/>
      <c r="AJT45" s="45"/>
      <c r="AJU45" s="45"/>
      <c r="AJV45" s="45"/>
      <c r="AJW45" s="45"/>
      <c r="AJX45" s="45"/>
      <c r="AJY45" s="45"/>
      <c r="AJZ45" s="45"/>
      <c r="AKA45" s="45"/>
      <c r="AKB45" s="45"/>
      <c r="AKC45" s="45"/>
      <c r="AKD45" s="45"/>
      <c r="AKE45" s="45"/>
      <c r="AKF45" s="45"/>
      <c r="AKG45" s="45"/>
      <c r="AKH45" s="45"/>
      <c r="AKI45" s="45"/>
      <c r="AKJ45" s="45"/>
      <c r="AKK45" s="45"/>
      <c r="AKL45" s="45"/>
      <c r="AKM45" s="45"/>
      <c r="AKN45" s="45"/>
      <c r="AKO45" s="45"/>
      <c r="AKP45" s="45"/>
      <c r="AKQ45" s="45"/>
      <c r="AKR45" s="45"/>
      <c r="AKS45" s="45"/>
      <c r="AKT45" s="45"/>
      <c r="AKU45" s="45"/>
      <c r="AKV45" s="45"/>
      <c r="AKW45" s="45"/>
      <c r="AKX45" s="45"/>
      <c r="AKY45" s="45"/>
      <c r="AKZ45" s="45"/>
      <c r="ALA45" s="45"/>
      <c r="ALB45" s="45"/>
      <c r="ALC45" s="45"/>
      <c r="ALD45" s="45"/>
      <c r="ALE45" s="45"/>
      <c r="ALF45" s="45"/>
      <c r="ALG45" s="45"/>
      <c r="ALH45" s="45"/>
      <c r="ALI45" s="45"/>
      <c r="ALJ45" s="45"/>
      <c r="ALK45" s="45"/>
      <c r="ALL45" s="45"/>
      <c r="ALM45" s="45"/>
      <c r="ALN45" s="45"/>
      <c r="ALO45" s="45"/>
      <c r="ALP45" s="45"/>
      <c r="ALQ45" s="45"/>
      <c r="ALR45" s="45"/>
      <c r="ALS45" s="45"/>
      <c r="ALT45" s="45"/>
      <c r="ALU45" s="45"/>
      <c r="ALV45" s="45"/>
      <c r="ALW45" s="45"/>
      <c r="ALX45" s="45"/>
      <c r="ALY45" s="45"/>
      <c r="ALZ45" s="45"/>
      <c r="AMA45" s="45"/>
      <c r="AMB45" s="45"/>
      <c r="AMC45" s="45"/>
      <c r="AMD45" s="45"/>
      <c r="AME45" s="45"/>
      <c r="AMF45" s="45"/>
      <c r="AMG45" s="45"/>
      <c r="AMH45" s="45"/>
      <c r="AMI45" s="45"/>
      <c r="AMJ45" s="45"/>
      <c r="AMK45" s="45"/>
      <c r="AML45" s="45"/>
      <c r="AMM45" s="45"/>
      <c r="AMN45" s="45"/>
      <c r="AMO45" s="45"/>
      <c r="AMP45" s="45"/>
      <c r="AMQ45" s="45"/>
      <c r="AMR45" s="45"/>
      <c r="AMS45" s="45"/>
      <c r="AMT45" s="45"/>
      <c r="AMU45" s="45"/>
      <c r="AMV45" s="45"/>
      <c r="AMW45" s="45"/>
      <c r="AMX45" s="45"/>
      <c r="AMY45" s="45"/>
      <c r="AMZ45" s="45"/>
      <c r="ANA45" s="45"/>
      <c r="ANB45" s="45"/>
      <c r="ANC45" s="45"/>
      <c r="AND45" s="45"/>
      <c r="ANE45" s="45"/>
      <c r="ANF45" s="45"/>
      <c r="ANG45" s="45"/>
      <c r="ANH45" s="45"/>
      <c r="ANI45" s="45"/>
      <c r="ANJ45" s="45"/>
      <c r="ANK45" s="45"/>
      <c r="ANL45" s="45"/>
      <c r="ANM45" s="45"/>
      <c r="ANN45" s="45"/>
      <c r="ANO45" s="45"/>
      <c r="ANP45" s="45"/>
      <c r="ANQ45" s="45"/>
      <c r="ANR45" s="45"/>
      <c r="ANS45" s="45"/>
      <c r="ANT45" s="45"/>
      <c r="ANU45" s="45"/>
      <c r="ANV45" s="45"/>
      <c r="ANW45" s="45"/>
      <c r="ANX45" s="45"/>
      <c r="ANY45" s="45"/>
      <c r="ANZ45" s="45"/>
      <c r="AOA45" s="45"/>
      <c r="AOB45" s="45"/>
      <c r="AOC45" s="45"/>
      <c r="AOD45" s="45"/>
      <c r="AOE45" s="45"/>
      <c r="AOF45" s="45"/>
      <c r="AOG45" s="45"/>
      <c r="AOH45" s="45"/>
      <c r="AOI45" s="45"/>
      <c r="AOJ45" s="45"/>
      <c r="AOK45" s="45"/>
      <c r="AOL45" s="45"/>
      <c r="AOM45" s="45"/>
      <c r="AON45" s="45"/>
      <c r="AOO45" s="45"/>
      <c r="AOP45" s="45"/>
      <c r="AOQ45" s="45"/>
      <c r="AOR45" s="45"/>
      <c r="AOS45" s="45"/>
      <c r="AOT45" s="45"/>
      <c r="AOU45" s="45"/>
      <c r="AOV45" s="45"/>
      <c r="AOW45" s="45"/>
      <c r="AOX45" s="45"/>
      <c r="AOY45" s="45"/>
      <c r="AOZ45" s="45"/>
      <c r="APA45" s="45"/>
      <c r="APB45" s="45"/>
      <c r="APC45" s="45"/>
      <c r="APD45" s="45"/>
      <c r="APE45" s="45"/>
      <c r="APF45" s="45"/>
      <c r="APG45" s="45"/>
      <c r="APH45" s="45"/>
      <c r="API45" s="45"/>
      <c r="APJ45" s="45"/>
      <c r="APK45" s="45"/>
      <c r="APL45" s="45"/>
      <c r="APM45" s="45"/>
      <c r="APN45" s="45"/>
      <c r="APO45" s="45"/>
      <c r="APP45" s="45"/>
      <c r="APQ45" s="45"/>
      <c r="APR45" s="45"/>
      <c r="APS45" s="45"/>
      <c r="APT45" s="45"/>
      <c r="APU45" s="45"/>
      <c r="APV45" s="45"/>
      <c r="APW45" s="45"/>
      <c r="APX45" s="45"/>
      <c r="APY45" s="45"/>
      <c r="APZ45" s="45"/>
      <c r="AQA45" s="45"/>
      <c r="AQB45" s="45"/>
      <c r="AQC45" s="45"/>
      <c r="AQD45" s="45"/>
      <c r="AQE45" s="45"/>
      <c r="AQF45" s="45"/>
      <c r="AQG45" s="45"/>
      <c r="AQH45" s="45"/>
      <c r="AQI45" s="45"/>
      <c r="AQJ45" s="45"/>
      <c r="AQK45" s="45"/>
      <c r="AQL45" s="45"/>
      <c r="AQM45" s="45"/>
      <c r="AQN45" s="45"/>
      <c r="AQO45" s="45"/>
      <c r="AQP45" s="45"/>
      <c r="AQQ45" s="45"/>
      <c r="AQR45" s="45"/>
      <c r="AQS45" s="45"/>
      <c r="AQT45" s="45"/>
      <c r="AQU45" s="45"/>
      <c r="AQV45" s="45"/>
      <c r="AQW45" s="45"/>
      <c r="AQX45" s="45"/>
      <c r="AQY45" s="45"/>
      <c r="AQZ45" s="45"/>
      <c r="ARA45" s="45"/>
      <c r="ARB45" s="45"/>
      <c r="ARC45" s="45"/>
      <c r="ARD45" s="45"/>
      <c r="ARE45" s="45"/>
      <c r="ARF45" s="45"/>
      <c r="ARG45" s="45"/>
      <c r="ARH45" s="45"/>
      <c r="ARI45" s="45"/>
      <c r="ARJ45" s="45"/>
      <c r="ARK45" s="45"/>
      <c r="ARL45" s="45"/>
      <c r="ARM45" s="45"/>
      <c r="ARN45" s="45"/>
      <c r="ARO45" s="45"/>
      <c r="ARP45" s="45"/>
      <c r="ARQ45" s="45"/>
      <c r="ARR45" s="45"/>
      <c r="ARS45" s="45"/>
      <c r="ART45" s="45"/>
      <c r="ARU45" s="45"/>
      <c r="ARV45" s="45"/>
      <c r="ARW45" s="45"/>
      <c r="ARX45" s="45"/>
      <c r="ARY45" s="45"/>
      <c r="ARZ45" s="45"/>
      <c r="ASA45" s="45"/>
      <c r="ASB45" s="45"/>
      <c r="ASC45" s="45"/>
      <c r="ASD45" s="45"/>
      <c r="ASE45" s="45"/>
      <c r="ASF45" s="45"/>
      <c r="ASG45" s="45"/>
      <c r="ASH45" s="45"/>
      <c r="ASI45" s="45"/>
      <c r="ASJ45" s="45"/>
      <c r="ASK45" s="45"/>
      <c r="ASL45" s="45"/>
      <c r="ASM45" s="45"/>
      <c r="ASN45" s="45"/>
      <c r="ASO45" s="45"/>
      <c r="ASP45" s="45"/>
      <c r="ASQ45" s="45"/>
      <c r="ASR45" s="45"/>
      <c r="ASS45" s="45"/>
      <c r="AST45" s="45"/>
      <c r="ASU45" s="45"/>
      <c r="ASV45" s="45"/>
      <c r="ASW45" s="45"/>
      <c r="ASX45" s="45"/>
      <c r="ASY45" s="45"/>
      <c r="ASZ45" s="45"/>
      <c r="ATA45" s="45"/>
      <c r="ATB45" s="45"/>
      <c r="ATC45" s="45"/>
      <c r="ATD45" s="45"/>
      <c r="ATE45" s="45"/>
      <c r="ATF45" s="45"/>
      <c r="ATG45" s="45"/>
      <c r="ATH45" s="45"/>
      <c r="ATI45" s="45"/>
      <c r="ATJ45" s="45"/>
      <c r="ATK45" s="45"/>
      <c r="ATL45" s="45"/>
      <c r="ATM45" s="45"/>
      <c r="ATN45" s="45"/>
      <c r="ATO45" s="45"/>
      <c r="ATP45" s="45"/>
      <c r="ATQ45" s="45"/>
      <c r="ATR45" s="45"/>
      <c r="ATS45" s="45"/>
      <c r="ATT45" s="45"/>
      <c r="ATU45" s="45"/>
      <c r="ATV45" s="45"/>
      <c r="ATW45" s="45"/>
      <c r="ATX45" s="45"/>
      <c r="ATY45" s="45"/>
      <c r="ATZ45" s="45"/>
      <c r="AUA45" s="45"/>
      <c r="AUB45" s="45"/>
      <c r="AUC45" s="45"/>
      <c r="AUD45" s="45"/>
      <c r="AUE45" s="45"/>
      <c r="AUF45" s="45"/>
      <c r="AUG45" s="45"/>
      <c r="AUH45" s="45"/>
      <c r="AUI45" s="45"/>
      <c r="AUJ45" s="45"/>
      <c r="AUK45" s="45"/>
    </row>
    <row r="46" spans="1:1233" x14ac:dyDescent="0.25">
      <c r="A46" s="41" t="s">
        <v>145</v>
      </c>
      <c r="C46" s="41" t="s">
        <v>146</v>
      </c>
      <c r="D46" s="87" t="s">
        <v>81</v>
      </c>
      <c r="E46" s="86">
        <v>45090</v>
      </c>
      <c r="F46" s="170">
        <v>211.71463941000002</v>
      </c>
      <c r="G46" s="170">
        <v>203.25591274999999</v>
      </c>
      <c r="H46" s="170">
        <v>377.35521883999996</v>
      </c>
      <c r="I46" s="170">
        <v>262.26815905999996</v>
      </c>
      <c r="J46" s="170">
        <v>377.82733134999995</v>
      </c>
      <c r="K46" s="170">
        <v>328.10005632999997</v>
      </c>
      <c r="L46" s="170">
        <v>291.66943687999998</v>
      </c>
      <c r="M46" s="170">
        <v>338.38902560000002</v>
      </c>
      <c r="N46" s="170">
        <v>1160.6761759199999</v>
      </c>
      <c r="O46" s="170">
        <v>337.95144084000003</v>
      </c>
      <c r="P46" s="170">
        <v>377.48615973</v>
      </c>
      <c r="Q46" s="170">
        <v>296.04393754</v>
      </c>
      <c r="R46" s="170">
        <v>192.50134502</v>
      </c>
      <c r="S46" s="170">
        <v>339.79507228</v>
      </c>
      <c r="T46" s="170">
        <v>440.77047904999984</v>
      </c>
      <c r="U46" s="170">
        <v>438.02005121000002</v>
      </c>
      <c r="V46" s="170">
        <v>717.96065556999997</v>
      </c>
      <c r="W46" s="170">
        <v>394.67880638999998</v>
      </c>
      <c r="X46" s="170">
        <v>443.75838563999997</v>
      </c>
      <c r="Y46" s="170">
        <v>350.65400500000004</v>
      </c>
      <c r="Z46" s="170">
        <v>269.08082389000015</v>
      </c>
      <c r="AA46" s="170">
        <v>331.93516801999999</v>
      </c>
      <c r="AB46" s="170">
        <v>380.14598493</v>
      </c>
      <c r="AC46" s="170">
        <v>235.75597334</v>
      </c>
      <c r="AD46" s="170">
        <v>258.26002690000001</v>
      </c>
      <c r="AE46" s="170">
        <v>356.93944166999995</v>
      </c>
      <c r="AF46" s="170">
        <v>342.73377866999999</v>
      </c>
      <c r="AG46" s="170">
        <v>375.70581040000002</v>
      </c>
      <c r="AH46" s="170">
        <v>331.4357517200001</v>
      </c>
      <c r="AI46" s="170">
        <v>365.97630138</v>
      </c>
      <c r="AJ46" s="170">
        <v>340.72185800000011</v>
      </c>
      <c r="AK46" s="170">
        <v>348.63794800000005</v>
      </c>
      <c r="AL46" s="170">
        <v>400.27509522999998</v>
      </c>
      <c r="AM46" s="170">
        <v>464.40499113999994</v>
      </c>
      <c r="AN46" s="170">
        <v>1120.5893514300001</v>
      </c>
      <c r="AO46" s="170">
        <v>296.70538710999995</v>
      </c>
      <c r="AP46" s="170">
        <v>208.99793284999998</v>
      </c>
      <c r="AQ46" s="170">
        <v>335.12846120999995</v>
      </c>
      <c r="AR46" s="170">
        <v>210.52395752999999</v>
      </c>
      <c r="AS46" s="170">
        <v>296.62245077999995</v>
      </c>
      <c r="AT46" s="170">
        <v>233.58563740999995</v>
      </c>
      <c r="AU46" s="170">
        <v>272.70970456999999</v>
      </c>
      <c r="AV46" s="170">
        <v>324.99954305</v>
      </c>
      <c r="AW46" s="170">
        <v>332.16389097999996</v>
      </c>
      <c r="AX46" s="170">
        <v>321.24700861999997</v>
      </c>
      <c r="AY46" s="170">
        <v>326.53917858999995</v>
      </c>
      <c r="AZ46" s="170">
        <v>284.94264742999997</v>
      </c>
      <c r="BA46" s="170">
        <v>273.09434064999999</v>
      </c>
      <c r="BB46" s="170">
        <v>294.96120553000003</v>
      </c>
      <c r="BC46" s="170">
        <v>668.49459096999988</v>
      </c>
      <c r="BD46" s="170">
        <v>424.53600087000001</v>
      </c>
      <c r="BE46" s="170">
        <v>408.65396051999988</v>
      </c>
      <c r="BF46" s="170">
        <v>456.09384695999995</v>
      </c>
      <c r="BG46" s="170">
        <v>1063.6081170799998</v>
      </c>
      <c r="BH46" s="170">
        <v>443.20080965000005</v>
      </c>
      <c r="BI46" s="170">
        <v>347.09017392999999</v>
      </c>
      <c r="BJ46" s="170">
        <v>359.35797853000003</v>
      </c>
      <c r="BK46" s="170">
        <v>384.31677539999993</v>
      </c>
      <c r="BL46" s="170">
        <v>399.33355590999997</v>
      </c>
      <c r="BM46" s="170">
        <v>383.97842690999994</v>
      </c>
      <c r="BN46" s="170">
        <v>371.47755496000008</v>
      </c>
      <c r="BO46" s="170">
        <v>374.43359902999998</v>
      </c>
      <c r="BP46" s="170">
        <v>601.11633000999996</v>
      </c>
      <c r="BQ46" s="170">
        <v>492.53127846000007</v>
      </c>
      <c r="BR46" s="170">
        <v>486.65836756000004</v>
      </c>
      <c r="BS46" s="170">
        <v>641.91006670000002</v>
      </c>
      <c r="BT46" s="170">
        <v>429.23797029000002</v>
      </c>
      <c r="BU46" s="170">
        <v>627.88551144999997</v>
      </c>
      <c r="BV46" s="170">
        <v>545.90203111000005</v>
      </c>
      <c r="BW46" s="170">
        <v>416.02958171999995</v>
      </c>
      <c r="BX46" s="170">
        <v>380.63113460000011</v>
      </c>
      <c r="BY46" s="170">
        <v>355.16418657000008</v>
      </c>
      <c r="BZ46" s="170">
        <v>324.77492144000001</v>
      </c>
      <c r="CA46" s="170">
        <v>399.64216765000003</v>
      </c>
      <c r="CB46" s="170">
        <v>510.38918920999993</v>
      </c>
      <c r="CC46" s="170">
        <v>520.54236505999984</v>
      </c>
      <c r="CD46" s="170">
        <v>587.08936709</v>
      </c>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c r="JD46" s="44"/>
      <c r="JE46" s="44"/>
      <c r="JF46" s="44"/>
      <c r="JG46" s="44"/>
      <c r="JH46" s="44"/>
      <c r="JI46" s="44"/>
      <c r="JJ46" s="44"/>
      <c r="JK46" s="44"/>
      <c r="JL46" s="44"/>
      <c r="JM46" s="44"/>
      <c r="JN46" s="44"/>
      <c r="JO46" s="44"/>
      <c r="JP46" s="44"/>
      <c r="JQ46" s="44"/>
      <c r="JR46" s="44"/>
      <c r="JS46" s="44"/>
      <c r="JT46" s="44"/>
      <c r="JU46" s="44"/>
      <c r="JV46" s="44"/>
      <c r="JW46" s="44"/>
      <c r="JX46" s="44"/>
      <c r="JY46" s="44"/>
      <c r="JZ46" s="44"/>
      <c r="KA46" s="44"/>
      <c r="KB46" s="44"/>
      <c r="KC46" s="44"/>
      <c r="KD46" s="44"/>
      <c r="KE46" s="44"/>
      <c r="KF46" s="44"/>
      <c r="KG46" s="44"/>
      <c r="KH46" s="44"/>
      <c r="KI46" s="44"/>
      <c r="KJ46" s="44"/>
      <c r="KK46" s="44"/>
      <c r="KL46" s="44"/>
      <c r="KM46" s="44"/>
      <c r="KN46" s="44"/>
      <c r="KO46" s="44"/>
      <c r="KP46" s="44"/>
      <c r="KQ46" s="44"/>
      <c r="KR46" s="44"/>
      <c r="KS46" s="44"/>
      <c r="KT46" s="44"/>
      <c r="KU46" s="44"/>
      <c r="KV46" s="44"/>
      <c r="KW46" s="44"/>
      <c r="KX46" s="44"/>
      <c r="KY46" s="44"/>
      <c r="KZ46" s="44"/>
      <c r="LA46" s="44"/>
      <c r="LB46" s="44"/>
      <c r="LC46" s="44"/>
      <c r="LD46" s="44"/>
      <c r="LE46" s="44"/>
      <c r="LF46" s="44"/>
      <c r="LG46" s="44"/>
      <c r="LH46" s="44"/>
      <c r="LI46" s="44"/>
      <c r="LJ46" s="44"/>
      <c r="LK46" s="44"/>
      <c r="LL46" s="44"/>
      <c r="LM46" s="44"/>
      <c r="LN46" s="44"/>
      <c r="LO46" s="44"/>
      <c r="LP46" s="44"/>
      <c r="LQ46" s="44"/>
      <c r="LR46" s="44"/>
      <c r="LS46" s="44"/>
      <c r="LT46" s="44"/>
      <c r="LU46" s="44"/>
      <c r="LV46" s="44"/>
      <c r="LW46" s="44"/>
      <c r="LX46" s="44"/>
      <c r="LY46" s="44"/>
      <c r="LZ46" s="44"/>
      <c r="MA46" s="44"/>
      <c r="MB46" s="44"/>
      <c r="MC46" s="44"/>
      <c r="MD46" s="44"/>
      <c r="ME46" s="44"/>
      <c r="MF46" s="44"/>
      <c r="MG46" s="44"/>
      <c r="MH46" s="44"/>
      <c r="MI46" s="44"/>
      <c r="MJ46" s="44"/>
      <c r="MK46" s="44"/>
      <c r="ML46" s="44"/>
      <c r="MM46" s="44"/>
      <c r="MN46" s="44"/>
      <c r="MO46" s="44"/>
      <c r="MP46" s="44"/>
      <c r="MQ46" s="44"/>
      <c r="MR46" s="44"/>
      <c r="MS46" s="44"/>
      <c r="MT46" s="44"/>
      <c r="MU46" s="44"/>
      <c r="MV46" s="44"/>
      <c r="MW46" s="44"/>
      <c r="MX46" s="44"/>
      <c r="MY46" s="44"/>
      <c r="MZ46" s="44"/>
      <c r="NA46" s="44"/>
      <c r="NB46" s="44"/>
      <c r="NC46" s="44"/>
      <c r="ND46" s="44"/>
      <c r="NE46" s="44"/>
      <c r="NF46" s="44"/>
      <c r="NG46" s="44"/>
      <c r="NH46" s="44"/>
      <c r="NI46" s="44"/>
      <c r="NJ46" s="44"/>
      <c r="NK46" s="44"/>
      <c r="NL46" s="44"/>
      <c r="NM46" s="44"/>
      <c r="NN46" s="44"/>
      <c r="NO46" s="44"/>
      <c r="NP46" s="44"/>
      <c r="NQ46" s="44"/>
      <c r="NR46" s="44"/>
      <c r="NS46" s="44"/>
      <c r="NT46" s="44"/>
      <c r="NU46" s="44"/>
      <c r="NV46" s="44"/>
      <c r="NW46" s="44"/>
      <c r="NX46" s="44"/>
      <c r="NY46" s="44"/>
      <c r="NZ46" s="44"/>
      <c r="OA46" s="44"/>
      <c r="OB46" s="44"/>
      <c r="OC46" s="44"/>
      <c r="OD46" s="44"/>
      <c r="OE46" s="44"/>
      <c r="OF46" s="44"/>
      <c r="OG46" s="44"/>
      <c r="OH46" s="44"/>
      <c r="OI46" s="44"/>
      <c r="OJ46" s="44"/>
      <c r="OK46" s="44"/>
      <c r="OL46" s="44"/>
      <c r="OM46" s="44"/>
      <c r="ON46" s="44"/>
      <c r="OO46" s="44"/>
      <c r="OP46" s="44"/>
      <c r="OQ46" s="44"/>
      <c r="OR46" s="44"/>
      <c r="OS46" s="44"/>
      <c r="OT46" s="44"/>
      <c r="OU46" s="44"/>
      <c r="OV46" s="44"/>
      <c r="OW46" s="44"/>
      <c r="OX46" s="44"/>
      <c r="OY46" s="44"/>
      <c r="OZ46" s="44"/>
      <c r="PA46" s="44"/>
      <c r="PB46" s="44"/>
      <c r="PC46" s="44"/>
      <c r="PD46" s="44"/>
      <c r="PE46" s="44"/>
      <c r="PF46" s="44"/>
      <c r="PG46" s="44"/>
      <c r="PH46" s="44"/>
      <c r="PI46" s="44"/>
      <c r="PJ46" s="44"/>
      <c r="PK46" s="44"/>
      <c r="PL46" s="44"/>
      <c r="PM46" s="44"/>
      <c r="PN46" s="44"/>
      <c r="PO46" s="44"/>
      <c r="PP46" s="44"/>
      <c r="PQ46" s="44"/>
      <c r="PR46" s="44"/>
      <c r="PS46" s="44"/>
      <c r="PT46" s="44"/>
      <c r="PU46" s="44"/>
      <c r="PV46" s="44"/>
      <c r="PW46" s="44"/>
      <c r="PX46" s="44"/>
      <c r="PY46" s="44"/>
      <c r="PZ46" s="44"/>
      <c r="QA46" s="44"/>
      <c r="QB46" s="44"/>
      <c r="QC46" s="44"/>
      <c r="QD46" s="44"/>
      <c r="QE46" s="44"/>
      <c r="QF46" s="44"/>
      <c r="QG46" s="44"/>
      <c r="QH46" s="44"/>
      <c r="QI46" s="44"/>
      <c r="QJ46" s="44"/>
      <c r="QK46" s="44"/>
      <c r="QL46" s="44"/>
      <c r="QM46" s="44"/>
      <c r="QN46" s="44"/>
      <c r="QO46" s="44"/>
      <c r="QP46" s="44"/>
      <c r="QQ46" s="44"/>
      <c r="QR46" s="44"/>
      <c r="QS46" s="44"/>
      <c r="QT46" s="44"/>
      <c r="QU46" s="44"/>
      <c r="QV46" s="44"/>
      <c r="QW46" s="44"/>
      <c r="QX46" s="44"/>
      <c r="QY46" s="44"/>
      <c r="QZ46" s="44"/>
      <c r="RA46" s="44"/>
      <c r="RB46" s="44"/>
      <c r="RC46" s="44"/>
      <c r="RD46" s="44"/>
      <c r="RE46" s="44"/>
      <c r="RF46" s="44"/>
      <c r="RG46" s="44"/>
      <c r="RH46" s="44"/>
      <c r="RI46" s="44"/>
      <c r="RJ46" s="44"/>
      <c r="RK46" s="44"/>
      <c r="RL46" s="44"/>
      <c r="RM46" s="44"/>
      <c r="RN46" s="44"/>
      <c r="RO46" s="44"/>
      <c r="RP46" s="44"/>
      <c r="RQ46" s="44"/>
      <c r="RR46" s="44"/>
      <c r="RS46" s="44"/>
      <c r="RT46" s="44"/>
      <c r="RU46" s="44"/>
      <c r="RV46" s="44"/>
      <c r="RW46" s="44"/>
      <c r="RX46" s="44"/>
      <c r="RY46" s="44"/>
      <c r="RZ46" s="44"/>
      <c r="SA46" s="44"/>
      <c r="SB46" s="44"/>
      <c r="SC46" s="44"/>
      <c r="SD46" s="44"/>
      <c r="SE46" s="44"/>
      <c r="SF46" s="44"/>
      <c r="SG46" s="44"/>
      <c r="SH46" s="44"/>
      <c r="SI46" s="44"/>
      <c r="SJ46" s="44"/>
      <c r="SK46" s="44"/>
      <c r="SL46" s="44"/>
      <c r="SM46" s="44"/>
      <c r="SN46" s="44"/>
      <c r="SO46" s="44"/>
      <c r="SP46" s="44"/>
      <c r="SQ46" s="44"/>
      <c r="SR46" s="44"/>
      <c r="SS46" s="44"/>
      <c r="ST46" s="44"/>
      <c r="SU46" s="44"/>
      <c r="SV46" s="44"/>
      <c r="SW46" s="44"/>
      <c r="SX46" s="44"/>
      <c r="SY46" s="44"/>
      <c r="SZ46" s="44"/>
      <c r="TA46" s="44"/>
      <c r="TB46" s="44"/>
      <c r="TC46" s="44"/>
      <c r="TD46" s="44"/>
      <c r="TE46" s="44"/>
      <c r="TF46" s="44"/>
      <c r="TG46" s="44"/>
      <c r="TH46" s="44"/>
      <c r="TI46" s="44"/>
      <c r="TJ46" s="44"/>
      <c r="TK46" s="44"/>
      <c r="TL46" s="44"/>
      <c r="TM46" s="44"/>
      <c r="TN46" s="44"/>
      <c r="TO46" s="44"/>
      <c r="TP46" s="44"/>
      <c r="TQ46" s="44"/>
      <c r="TR46" s="44"/>
      <c r="TS46" s="44"/>
      <c r="TT46" s="44"/>
      <c r="TU46" s="44"/>
      <c r="TV46" s="44"/>
      <c r="TW46" s="44"/>
      <c r="TX46" s="44"/>
      <c r="TY46" s="44"/>
      <c r="TZ46" s="44"/>
      <c r="UA46" s="44"/>
      <c r="UB46" s="44"/>
      <c r="UC46" s="44"/>
      <c r="UD46" s="44"/>
      <c r="UE46" s="44"/>
      <c r="UF46" s="44"/>
      <c r="UG46" s="44"/>
      <c r="UH46" s="44"/>
      <c r="UI46" s="44"/>
      <c r="UJ46" s="44"/>
      <c r="UK46" s="44"/>
      <c r="UL46" s="44"/>
      <c r="UM46" s="44"/>
      <c r="UN46" s="44"/>
      <c r="UO46" s="44"/>
      <c r="UP46" s="44"/>
      <c r="UQ46" s="44"/>
      <c r="UR46" s="44"/>
      <c r="US46" s="44"/>
      <c r="UT46" s="44"/>
      <c r="UU46" s="44"/>
      <c r="UV46" s="44"/>
      <c r="UW46" s="44"/>
      <c r="UX46" s="44"/>
      <c r="UY46" s="44"/>
      <c r="UZ46" s="44"/>
      <c r="VA46" s="44"/>
      <c r="VB46" s="44"/>
      <c r="VC46" s="44"/>
      <c r="VD46" s="44"/>
      <c r="VE46" s="44"/>
      <c r="VF46" s="44"/>
      <c r="VG46" s="44"/>
      <c r="VH46" s="44"/>
      <c r="VI46" s="44"/>
      <c r="VJ46" s="44"/>
      <c r="VK46" s="44"/>
      <c r="VL46" s="44"/>
      <c r="VM46" s="44"/>
      <c r="VN46" s="44"/>
      <c r="VO46" s="44"/>
      <c r="VP46" s="44"/>
      <c r="VQ46" s="44"/>
      <c r="VR46" s="44"/>
      <c r="VS46" s="44"/>
      <c r="VT46" s="44"/>
      <c r="VU46" s="44"/>
      <c r="VV46" s="44"/>
      <c r="VW46" s="44"/>
      <c r="VX46" s="44"/>
      <c r="VY46" s="44"/>
      <c r="VZ46" s="44"/>
      <c r="WA46" s="44"/>
      <c r="WB46" s="44"/>
      <c r="WC46" s="44"/>
      <c r="WD46" s="44"/>
      <c r="WE46" s="44"/>
      <c r="WF46" s="44"/>
      <c r="WG46" s="44"/>
      <c r="WH46" s="44"/>
      <c r="WI46" s="44"/>
      <c r="WJ46" s="44"/>
      <c r="WK46" s="44"/>
      <c r="WL46" s="44"/>
      <c r="WM46" s="44"/>
      <c r="WN46" s="44"/>
      <c r="WO46" s="44"/>
      <c r="WP46" s="44"/>
      <c r="WQ46" s="44"/>
      <c r="WR46" s="44"/>
      <c r="WS46" s="44"/>
      <c r="WT46" s="44"/>
      <c r="WU46" s="44"/>
      <c r="WV46" s="44"/>
      <c r="WW46" s="44"/>
      <c r="WX46" s="44"/>
      <c r="WY46" s="44"/>
      <c r="WZ46" s="44"/>
      <c r="XA46" s="44"/>
      <c r="XB46" s="44"/>
      <c r="XC46" s="44"/>
      <c r="XD46" s="44"/>
      <c r="XE46" s="44"/>
      <c r="XF46" s="44"/>
      <c r="XG46" s="44"/>
      <c r="XH46" s="44"/>
      <c r="XI46" s="44"/>
      <c r="XJ46" s="44"/>
      <c r="XK46" s="44"/>
      <c r="XL46" s="44"/>
      <c r="XM46" s="44"/>
      <c r="XN46" s="44"/>
      <c r="XO46" s="44"/>
      <c r="XP46" s="44"/>
      <c r="XQ46" s="44"/>
      <c r="XR46" s="44"/>
      <c r="XS46" s="44"/>
      <c r="XT46" s="44"/>
      <c r="XU46" s="44"/>
      <c r="XV46" s="44"/>
      <c r="XW46" s="44"/>
      <c r="XX46" s="44"/>
      <c r="XY46" s="44"/>
      <c r="XZ46" s="44"/>
      <c r="YA46" s="44"/>
      <c r="YB46" s="44"/>
      <c r="YC46" s="44"/>
      <c r="YD46" s="44"/>
      <c r="YE46" s="44"/>
      <c r="YF46" s="44"/>
      <c r="YG46" s="44"/>
      <c r="YH46" s="44"/>
      <c r="YI46" s="44"/>
      <c r="YJ46" s="44"/>
      <c r="YK46" s="44"/>
      <c r="YL46" s="44"/>
      <c r="YM46" s="44"/>
      <c r="YN46" s="44"/>
      <c r="YO46" s="44"/>
      <c r="YP46" s="44"/>
      <c r="YQ46" s="44"/>
      <c r="YR46" s="44"/>
      <c r="YS46" s="44"/>
      <c r="YT46" s="44"/>
      <c r="YU46" s="44"/>
      <c r="YV46" s="44"/>
      <c r="YW46" s="44"/>
      <c r="YX46" s="44"/>
      <c r="YY46" s="44"/>
      <c r="YZ46" s="44"/>
      <c r="ZA46" s="44"/>
      <c r="ZB46" s="44"/>
      <c r="ZC46" s="44"/>
      <c r="ZD46" s="44"/>
      <c r="ZE46" s="44"/>
      <c r="ZF46" s="44"/>
      <c r="ZG46" s="44"/>
      <c r="ZH46" s="44"/>
      <c r="ZI46" s="44"/>
      <c r="ZJ46" s="44"/>
      <c r="ZK46" s="44"/>
      <c r="ZL46" s="44"/>
      <c r="ZM46" s="44"/>
      <c r="ZN46" s="44"/>
      <c r="ZO46" s="44"/>
      <c r="ZP46" s="44"/>
      <c r="ZQ46" s="44"/>
      <c r="ZR46" s="44"/>
      <c r="ZS46" s="44"/>
      <c r="ZT46" s="44"/>
      <c r="ZU46" s="44"/>
      <c r="ZV46" s="44"/>
      <c r="ZW46" s="44"/>
      <c r="ZX46" s="44"/>
      <c r="ZY46" s="44"/>
      <c r="ZZ46" s="44"/>
      <c r="AAA46" s="44"/>
      <c r="AAB46" s="44"/>
      <c r="AAC46" s="44"/>
      <c r="AAD46" s="44"/>
      <c r="AAE46" s="44"/>
      <c r="AAF46" s="44"/>
      <c r="AAG46" s="44"/>
      <c r="AAH46" s="44"/>
      <c r="AAI46" s="44"/>
      <c r="AAJ46" s="44"/>
      <c r="AAK46" s="44"/>
      <c r="AAL46" s="44"/>
      <c r="AAM46" s="44"/>
      <c r="AAN46" s="44"/>
      <c r="AAO46" s="44"/>
      <c r="AAP46" s="44"/>
      <c r="AAQ46" s="44"/>
      <c r="AAR46" s="44"/>
      <c r="AAS46" s="44"/>
      <c r="AAT46" s="44"/>
      <c r="AAU46" s="44"/>
      <c r="AAV46" s="44"/>
      <c r="AAW46" s="44"/>
      <c r="AAX46" s="44"/>
      <c r="AAY46" s="44"/>
      <c r="AAZ46" s="44"/>
      <c r="ABA46" s="44"/>
      <c r="ABB46" s="44"/>
      <c r="ABC46" s="44"/>
      <c r="ABD46" s="44"/>
      <c r="ABE46" s="44"/>
      <c r="ABF46" s="44"/>
      <c r="ABG46" s="44"/>
      <c r="ABH46" s="44"/>
      <c r="ABI46" s="44"/>
      <c r="ABJ46" s="44"/>
      <c r="ABK46" s="44"/>
      <c r="ABL46" s="44"/>
      <c r="ABM46" s="44"/>
      <c r="ABN46" s="44"/>
      <c r="ABO46" s="44"/>
      <c r="ABP46" s="44"/>
      <c r="ABQ46" s="44"/>
      <c r="ABR46" s="44"/>
      <c r="ABS46" s="44"/>
      <c r="ABT46" s="44"/>
      <c r="ABU46" s="44"/>
      <c r="ABV46" s="44"/>
      <c r="ABW46" s="44"/>
      <c r="ABX46" s="44"/>
      <c r="ABY46" s="44"/>
      <c r="ABZ46" s="44"/>
      <c r="ACA46" s="44"/>
      <c r="ACB46" s="44"/>
      <c r="ACC46" s="44"/>
      <c r="ACD46" s="44"/>
      <c r="ACE46" s="44"/>
      <c r="ACF46" s="44"/>
      <c r="ACG46" s="44"/>
      <c r="ACH46" s="44"/>
      <c r="ACI46" s="44"/>
      <c r="ACJ46" s="44"/>
      <c r="ACK46" s="44"/>
      <c r="ACL46" s="44"/>
      <c r="ACM46" s="44"/>
      <c r="ACN46" s="44"/>
      <c r="ACO46" s="44"/>
      <c r="ACP46" s="44"/>
      <c r="ACQ46" s="44"/>
      <c r="ACR46" s="44"/>
      <c r="ACS46" s="44"/>
      <c r="ACT46" s="44"/>
      <c r="ACU46" s="44"/>
      <c r="ACV46" s="44"/>
      <c r="ACW46" s="44"/>
      <c r="ACX46" s="44"/>
      <c r="ACY46" s="44"/>
      <c r="ACZ46" s="44"/>
      <c r="ADA46" s="44"/>
      <c r="ADB46" s="44"/>
      <c r="ADC46" s="44"/>
      <c r="ADD46" s="44"/>
      <c r="ADE46" s="44"/>
      <c r="ADF46" s="44"/>
      <c r="ADG46" s="44"/>
      <c r="ADH46" s="44"/>
      <c r="ADI46" s="44"/>
      <c r="ADJ46" s="44"/>
      <c r="ADK46" s="44"/>
      <c r="ADL46" s="44"/>
      <c r="ADM46" s="44"/>
      <c r="ADN46" s="44"/>
      <c r="ADO46" s="44"/>
      <c r="ADP46" s="44"/>
      <c r="ADQ46" s="44"/>
      <c r="ADR46" s="44"/>
      <c r="ADS46" s="44"/>
      <c r="ADT46" s="44"/>
      <c r="ADU46" s="44"/>
      <c r="ADV46" s="44"/>
      <c r="ADW46" s="44"/>
      <c r="ADX46" s="44"/>
      <c r="ADY46" s="44"/>
      <c r="ADZ46" s="44"/>
      <c r="AEA46" s="44"/>
      <c r="AEB46" s="44"/>
      <c r="AEC46" s="44"/>
      <c r="AED46" s="44"/>
      <c r="AEE46" s="44"/>
      <c r="AEF46" s="44"/>
      <c r="AEG46" s="44"/>
      <c r="AEH46" s="44"/>
      <c r="AEI46" s="44"/>
      <c r="AEJ46" s="44"/>
      <c r="AEK46" s="44"/>
      <c r="AEL46" s="44"/>
      <c r="AEM46" s="44"/>
      <c r="AEN46" s="44"/>
      <c r="AEO46" s="44"/>
      <c r="AEP46" s="44"/>
      <c r="AEQ46" s="44"/>
      <c r="AER46" s="44"/>
      <c r="AES46" s="44"/>
      <c r="AET46" s="44"/>
      <c r="AEU46" s="44"/>
      <c r="AEV46" s="44"/>
      <c r="AEW46" s="44"/>
      <c r="AEX46" s="44"/>
      <c r="AEY46" s="44"/>
      <c r="AEZ46" s="44"/>
      <c r="AFA46" s="44"/>
      <c r="AFB46" s="44"/>
      <c r="AFC46" s="44"/>
      <c r="AFD46" s="44"/>
      <c r="AFE46" s="44"/>
      <c r="AFF46" s="44"/>
      <c r="AFG46" s="44"/>
      <c r="AFH46" s="44"/>
      <c r="AFI46" s="44"/>
      <c r="AFJ46" s="44"/>
      <c r="AFK46" s="44"/>
      <c r="AFL46" s="44"/>
      <c r="AFM46" s="44"/>
      <c r="AFN46" s="44"/>
      <c r="AFO46" s="44"/>
      <c r="AFP46" s="44"/>
      <c r="AFQ46" s="44"/>
      <c r="AFR46" s="44"/>
      <c r="AFS46" s="44"/>
      <c r="AFT46" s="44"/>
      <c r="AFU46" s="44"/>
      <c r="AFV46" s="44"/>
      <c r="AFW46" s="44"/>
      <c r="AFX46" s="44"/>
      <c r="AFY46" s="44"/>
      <c r="AFZ46" s="44"/>
      <c r="AGA46" s="44"/>
      <c r="AGB46" s="44"/>
      <c r="AGC46" s="44"/>
      <c r="AGD46" s="44"/>
      <c r="AGE46" s="44"/>
      <c r="AGF46" s="44"/>
      <c r="AGG46" s="44"/>
      <c r="AGH46" s="44"/>
      <c r="AGI46" s="44"/>
      <c r="AGJ46" s="44"/>
      <c r="AGK46" s="44"/>
      <c r="AGL46" s="44"/>
      <c r="AGM46" s="44"/>
      <c r="AGN46" s="44"/>
      <c r="AGO46" s="44"/>
      <c r="AGP46" s="44"/>
      <c r="AGQ46" s="44"/>
      <c r="AGR46" s="44"/>
      <c r="AGS46" s="44"/>
      <c r="AGT46" s="44"/>
      <c r="AGU46" s="44"/>
      <c r="AGV46" s="44"/>
      <c r="AGW46" s="44"/>
      <c r="AGX46" s="44"/>
      <c r="AGY46" s="44"/>
      <c r="AGZ46" s="44"/>
      <c r="AHA46" s="44"/>
      <c r="AHB46" s="44"/>
      <c r="AHC46" s="44"/>
      <c r="AHD46" s="44"/>
      <c r="AHE46" s="44"/>
      <c r="AHF46" s="44"/>
      <c r="AHG46" s="44"/>
      <c r="AHH46" s="44"/>
      <c r="AHI46" s="44"/>
      <c r="AHJ46" s="44"/>
      <c r="AHK46" s="44"/>
      <c r="AHL46" s="44"/>
      <c r="AHM46" s="44"/>
      <c r="AHN46" s="44"/>
      <c r="AHO46" s="44"/>
      <c r="AHP46" s="44"/>
      <c r="AHQ46" s="44"/>
      <c r="AHR46" s="44"/>
      <c r="AHS46" s="44"/>
      <c r="AHT46" s="44"/>
      <c r="AHU46" s="44"/>
      <c r="AHV46" s="44"/>
      <c r="AHW46" s="44"/>
      <c r="AHX46" s="44"/>
      <c r="AHY46" s="44"/>
      <c r="AHZ46" s="44"/>
      <c r="AIA46" s="44"/>
      <c r="AIB46" s="44"/>
      <c r="AIC46" s="44"/>
      <c r="AID46" s="44"/>
      <c r="AIE46" s="44"/>
      <c r="AIF46" s="44"/>
      <c r="AIG46" s="44"/>
      <c r="AIH46" s="44"/>
      <c r="AII46" s="44"/>
      <c r="AIJ46" s="44"/>
      <c r="AIK46" s="44"/>
      <c r="AIL46" s="44"/>
      <c r="AIM46" s="44"/>
      <c r="AIN46" s="44"/>
      <c r="AIO46" s="44"/>
      <c r="AIP46" s="44"/>
      <c r="AIQ46" s="44"/>
      <c r="AIR46" s="44"/>
      <c r="AIS46" s="44"/>
      <c r="AIT46" s="44"/>
      <c r="AIU46" s="44"/>
      <c r="AIV46" s="44"/>
      <c r="AIW46" s="44"/>
      <c r="AIX46" s="44"/>
      <c r="AIY46" s="44"/>
      <c r="AIZ46" s="44"/>
      <c r="AJA46" s="44"/>
      <c r="AJB46" s="44"/>
      <c r="AJC46" s="44"/>
      <c r="AJD46" s="44"/>
      <c r="AJE46" s="44"/>
      <c r="AJF46" s="44"/>
      <c r="AJG46" s="44"/>
      <c r="AJH46" s="44"/>
      <c r="AJI46" s="44"/>
      <c r="AJJ46" s="44"/>
      <c r="AJK46" s="44"/>
      <c r="AJL46" s="44"/>
      <c r="AJM46" s="44"/>
      <c r="AJN46" s="44"/>
      <c r="AJO46" s="44"/>
      <c r="AJP46" s="44"/>
      <c r="AJQ46" s="44"/>
      <c r="AJR46" s="44"/>
      <c r="AJS46" s="44"/>
      <c r="AJT46" s="44"/>
      <c r="AJU46" s="44"/>
      <c r="AJV46" s="44"/>
      <c r="AJW46" s="44"/>
      <c r="AJX46" s="44"/>
      <c r="AJY46" s="44"/>
      <c r="AJZ46" s="44"/>
      <c r="AKA46" s="44"/>
      <c r="AKB46" s="44"/>
      <c r="AKC46" s="44"/>
      <c r="AKD46" s="44"/>
      <c r="AKE46" s="44"/>
      <c r="AKF46" s="44"/>
      <c r="AKG46" s="44"/>
      <c r="AKH46" s="44"/>
      <c r="AKI46" s="44"/>
      <c r="AKJ46" s="44"/>
      <c r="AKK46" s="44"/>
      <c r="AKL46" s="44"/>
      <c r="AKM46" s="44"/>
      <c r="AKN46" s="44"/>
      <c r="AKO46" s="44"/>
      <c r="AKP46" s="44"/>
      <c r="AKQ46" s="44"/>
      <c r="AKR46" s="44"/>
      <c r="AKS46" s="44"/>
      <c r="AKT46" s="44"/>
      <c r="AKU46" s="44"/>
      <c r="AKV46" s="44"/>
      <c r="AKW46" s="44"/>
      <c r="AKX46" s="44"/>
      <c r="AKY46" s="44"/>
      <c r="AKZ46" s="44"/>
      <c r="ALA46" s="44"/>
      <c r="ALB46" s="44"/>
      <c r="ALC46" s="44"/>
      <c r="ALD46" s="44"/>
      <c r="ALE46" s="44"/>
      <c r="ALF46" s="44"/>
      <c r="ALG46" s="44"/>
      <c r="ALH46" s="44"/>
      <c r="ALI46" s="44"/>
      <c r="ALJ46" s="44"/>
      <c r="ALK46" s="44"/>
      <c r="ALL46" s="44"/>
      <c r="ALM46" s="44"/>
      <c r="ALN46" s="44"/>
      <c r="ALO46" s="44"/>
      <c r="ALP46" s="44"/>
      <c r="ALQ46" s="44"/>
      <c r="ALR46" s="44"/>
      <c r="ALS46" s="44"/>
      <c r="ALT46" s="44"/>
      <c r="ALU46" s="44"/>
      <c r="ALV46" s="44"/>
      <c r="ALW46" s="44"/>
      <c r="ALX46" s="44"/>
      <c r="ALY46" s="44"/>
      <c r="ALZ46" s="44"/>
      <c r="AMA46" s="44"/>
      <c r="AMB46" s="44"/>
      <c r="AMC46" s="44"/>
      <c r="AMD46" s="44"/>
      <c r="AME46" s="44"/>
      <c r="AMF46" s="44"/>
      <c r="AMG46" s="44"/>
      <c r="AMH46" s="44"/>
      <c r="AMI46" s="44"/>
      <c r="AMJ46" s="44"/>
      <c r="AMK46" s="44"/>
      <c r="AML46" s="44"/>
      <c r="AMM46" s="44"/>
      <c r="AMN46" s="44"/>
      <c r="AMO46" s="44"/>
      <c r="AMP46" s="44"/>
      <c r="AMQ46" s="44"/>
      <c r="AMR46" s="44"/>
      <c r="AMS46" s="44"/>
      <c r="AMT46" s="44"/>
      <c r="AMU46" s="44"/>
      <c r="AMV46" s="44"/>
      <c r="AMW46" s="44"/>
      <c r="AMX46" s="44"/>
      <c r="AMY46" s="44"/>
      <c r="AMZ46" s="44"/>
      <c r="ANA46" s="44"/>
      <c r="ANB46" s="44"/>
      <c r="ANC46" s="44"/>
      <c r="AND46" s="44"/>
      <c r="ANE46" s="44"/>
      <c r="ANF46" s="44"/>
      <c r="ANG46" s="44"/>
      <c r="ANH46" s="44"/>
      <c r="ANI46" s="44"/>
      <c r="ANJ46" s="44"/>
      <c r="ANK46" s="44"/>
      <c r="ANL46" s="44"/>
      <c r="ANM46" s="44"/>
      <c r="ANN46" s="44"/>
      <c r="ANO46" s="44"/>
      <c r="ANP46" s="44"/>
      <c r="ANQ46" s="44"/>
      <c r="ANR46" s="44"/>
      <c r="ANS46" s="44"/>
      <c r="ANT46" s="44"/>
      <c r="ANU46" s="44"/>
      <c r="ANV46" s="44"/>
      <c r="ANW46" s="44"/>
      <c r="ANX46" s="44"/>
      <c r="ANY46" s="44"/>
      <c r="ANZ46" s="44"/>
      <c r="AOA46" s="44"/>
      <c r="AOB46" s="44"/>
      <c r="AOC46" s="44"/>
      <c r="AOD46" s="44"/>
      <c r="AOE46" s="44"/>
      <c r="AOF46" s="44"/>
      <c r="AOG46" s="44"/>
      <c r="AOH46" s="44"/>
      <c r="AOI46" s="44"/>
      <c r="AOJ46" s="44"/>
      <c r="AOK46" s="44"/>
      <c r="AOL46" s="44"/>
      <c r="AOM46" s="44"/>
      <c r="AON46" s="44"/>
      <c r="AOO46" s="44"/>
      <c r="AOP46" s="44"/>
      <c r="AOQ46" s="44"/>
      <c r="AOR46" s="44"/>
      <c r="AOS46" s="44"/>
      <c r="AOT46" s="44"/>
      <c r="AOU46" s="44"/>
      <c r="AOV46" s="44"/>
      <c r="AOW46" s="44"/>
      <c r="AOX46" s="44"/>
      <c r="AOY46" s="44"/>
      <c r="AOZ46" s="44"/>
      <c r="APA46" s="44"/>
      <c r="APB46" s="44"/>
      <c r="APC46" s="44"/>
      <c r="APD46" s="44"/>
      <c r="APE46" s="44"/>
      <c r="APF46" s="44"/>
      <c r="APG46" s="44"/>
      <c r="APH46" s="44"/>
      <c r="API46" s="44"/>
      <c r="APJ46" s="44"/>
      <c r="APK46" s="44"/>
      <c r="APL46" s="44"/>
      <c r="APM46" s="44"/>
      <c r="APN46" s="44"/>
      <c r="APO46" s="44"/>
      <c r="APP46" s="44"/>
      <c r="APQ46" s="44"/>
      <c r="APR46" s="44"/>
      <c r="APS46" s="44"/>
      <c r="APT46" s="44"/>
      <c r="APU46" s="44"/>
      <c r="APV46" s="44"/>
      <c r="APW46" s="44"/>
      <c r="APX46" s="44"/>
      <c r="APY46" s="44"/>
      <c r="APZ46" s="44"/>
      <c r="AQA46" s="44"/>
      <c r="AQB46" s="44"/>
      <c r="AQC46" s="44"/>
      <c r="AQD46" s="44"/>
      <c r="AQE46" s="44"/>
      <c r="AQF46" s="44"/>
      <c r="AQG46" s="44"/>
      <c r="AQH46" s="44"/>
      <c r="AQI46" s="44"/>
      <c r="AQJ46" s="44"/>
      <c r="AQK46" s="44"/>
      <c r="AQL46" s="44"/>
      <c r="AQM46" s="44"/>
      <c r="AQN46" s="44"/>
      <c r="AQO46" s="44"/>
      <c r="AQP46" s="44"/>
      <c r="AQQ46" s="44"/>
      <c r="AQR46" s="44"/>
      <c r="AQS46" s="44"/>
      <c r="AQT46" s="44"/>
      <c r="AQU46" s="44"/>
      <c r="AQV46" s="44"/>
      <c r="AQW46" s="44"/>
      <c r="AQX46" s="44"/>
      <c r="AQY46" s="44"/>
      <c r="AQZ46" s="44"/>
      <c r="ARA46" s="44"/>
      <c r="ARB46" s="44"/>
      <c r="ARC46" s="44"/>
      <c r="ARD46" s="44"/>
      <c r="ARE46" s="44"/>
      <c r="ARF46" s="44"/>
      <c r="ARG46" s="44"/>
      <c r="ARH46" s="44"/>
      <c r="ARI46" s="44"/>
      <c r="ARJ46" s="44"/>
      <c r="ARK46" s="44"/>
      <c r="ARL46" s="44"/>
      <c r="ARM46" s="44"/>
      <c r="ARN46" s="44"/>
      <c r="ARO46" s="44"/>
      <c r="ARP46" s="44"/>
      <c r="ARQ46" s="44"/>
      <c r="ARR46" s="44"/>
      <c r="ARS46" s="44"/>
      <c r="ART46" s="44"/>
      <c r="ARU46" s="44"/>
      <c r="ARV46" s="44"/>
      <c r="ARW46" s="44"/>
      <c r="ARX46" s="44"/>
      <c r="ARY46" s="44"/>
      <c r="ARZ46" s="44"/>
      <c r="ASA46" s="44"/>
      <c r="ASB46" s="44"/>
      <c r="ASC46" s="44"/>
      <c r="ASD46" s="44"/>
      <c r="ASE46" s="44"/>
      <c r="ASF46" s="44"/>
      <c r="ASG46" s="44"/>
      <c r="ASH46" s="44"/>
      <c r="ASI46" s="44"/>
      <c r="ASJ46" s="44"/>
      <c r="ASK46" s="44"/>
      <c r="ASL46" s="44"/>
      <c r="ASM46" s="44"/>
      <c r="ASN46" s="44"/>
      <c r="ASO46" s="44"/>
      <c r="ASP46" s="44"/>
      <c r="ASQ46" s="44"/>
      <c r="ASR46" s="44"/>
      <c r="ASS46" s="44"/>
      <c r="AST46" s="44"/>
      <c r="ASU46" s="44"/>
      <c r="ASV46" s="44"/>
      <c r="ASW46" s="44"/>
      <c r="ASX46" s="44"/>
      <c r="ASY46" s="44"/>
      <c r="ASZ46" s="44"/>
      <c r="ATA46" s="44"/>
      <c r="ATB46" s="44"/>
      <c r="ATC46" s="44"/>
      <c r="ATD46" s="44"/>
      <c r="ATE46" s="44"/>
      <c r="ATF46" s="44"/>
      <c r="ATG46" s="44"/>
      <c r="ATH46" s="44"/>
      <c r="ATI46" s="44"/>
      <c r="ATJ46" s="44"/>
      <c r="ATK46" s="44"/>
      <c r="ATL46" s="44"/>
      <c r="ATM46" s="44"/>
      <c r="ATN46" s="44"/>
      <c r="ATO46" s="44"/>
      <c r="ATP46" s="44"/>
      <c r="ATQ46" s="44"/>
      <c r="ATR46" s="44"/>
      <c r="ATS46" s="44"/>
      <c r="ATT46" s="44"/>
      <c r="ATU46" s="44"/>
      <c r="ATV46" s="44"/>
      <c r="ATW46" s="44"/>
      <c r="ATX46" s="44"/>
      <c r="ATY46" s="44"/>
      <c r="ATZ46" s="44"/>
      <c r="AUA46" s="44"/>
      <c r="AUB46" s="44"/>
      <c r="AUC46" s="44"/>
      <c r="AUD46" s="44"/>
      <c r="AUE46" s="44"/>
      <c r="AUF46" s="44"/>
      <c r="AUG46" s="44"/>
      <c r="AUH46" s="44"/>
      <c r="AUI46" s="44"/>
      <c r="AUJ46" s="44"/>
      <c r="AUK46" s="44"/>
    </row>
    <row r="47" spans="1:1233" x14ac:dyDescent="0.25">
      <c r="E47" s="86"/>
    </row>
    <row r="48" spans="1:1233" x14ac:dyDescent="0.25">
      <c r="E48" s="86"/>
    </row>
    <row r="49" spans="5:5" x14ac:dyDescent="0.25">
      <c r="E49" s="86"/>
    </row>
    <row r="50" spans="5:5" x14ac:dyDescent="0.25">
      <c r="E50" s="86"/>
    </row>
    <row r="51" spans="5:5" x14ac:dyDescent="0.25">
      <c r="E51" s="86"/>
    </row>
    <row r="52" spans="5:5" x14ac:dyDescent="0.25">
      <c r="E52" s="86"/>
    </row>
    <row r="53" spans="5:5" x14ac:dyDescent="0.25">
      <c r="E53" s="86"/>
    </row>
    <row r="54" spans="5:5" x14ac:dyDescent="0.25">
      <c r="E54" s="86"/>
    </row>
    <row r="55" spans="5:5" x14ac:dyDescent="0.25">
      <c r="E55" s="86"/>
    </row>
    <row r="56" spans="5:5" x14ac:dyDescent="0.25">
      <c r="E56" s="86"/>
    </row>
    <row r="57" spans="5:5" x14ac:dyDescent="0.25">
      <c r="E57" s="86"/>
    </row>
    <row r="58" spans="5:5" x14ac:dyDescent="0.25">
      <c r="E58" s="86"/>
    </row>
    <row r="59" spans="5:5" x14ac:dyDescent="0.25">
      <c r="E59" s="86"/>
    </row>
    <row r="60" spans="5:5" x14ac:dyDescent="0.25">
      <c r="E60" s="86"/>
    </row>
    <row r="61" spans="5:5" x14ac:dyDescent="0.25">
      <c r="E61" s="86"/>
    </row>
    <row r="62" spans="5:5" x14ac:dyDescent="0.25">
      <c r="E62" s="86"/>
    </row>
    <row r="63" spans="5:5" x14ac:dyDescent="0.25">
      <c r="E63" s="86"/>
    </row>
    <row r="64" spans="5:5" x14ac:dyDescent="0.25">
      <c r="E64" s="86"/>
    </row>
    <row r="65" spans="5:5" x14ac:dyDescent="0.25">
      <c r="E65" s="86"/>
    </row>
    <row r="66" spans="5:5" x14ac:dyDescent="0.25">
      <c r="E66" s="86"/>
    </row>
    <row r="67" spans="5:5" x14ac:dyDescent="0.25">
      <c r="E67" s="86"/>
    </row>
    <row r="68" spans="5:5" x14ac:dyDescent="0.25">
      <c r="E68" s="86"/>
    </row>
    <row r="69" spans="5:5" x14ac:dyDescent="0.25">
      <c r="E69" s="86"/>
    </row>
    <row r="70" spans="5:5" x14ac:dyDescent="0.25">
      <c r="E70" s="86"/>
    </row>
    <row r="71" spans="5:5" x14ac:dyDescent="0.25">
      <c r="E71" s="86"/>
    </row>
    <row r="72" spans="5:5" x14ac:dyDescent="0.25">
      <c r="E72" s="86"/>
    </row>
    <row r="73" spans="5:5" x14ac:dyDescent="0.25">
      <c r="E73" s="86"/>
    </row>
    <row r="74" spans="5:5" x14ac:dyDescent="0.25">
      <c r="E74" s="86"/>
    </row>
    <row r="75" spans="5:5" x14ac:dyDescent="0.25">
      <c r="E75" s="86"/>
    </row>
    <row r="76" spans="5:5" x14ac:dyDescent="0.25">
      <c r="E76" s="86"/>
    </row>
    <row r="77" spans="5:5" x14ac:dyDescent="0.25">
      <c r="E77" s="86"/>
    </row>
    <row r="78" spans="5:5" x14ac:dyDescent="0.25">
      <c r="E78" s="86"/>
    </row>
    <row r="79" spans="5:5" x14ac:dyDescent="0.25">
      <c r="E79" s="86"/>
    </row>
    <row r="80" spans="5:5" x14ac:dyDescent="0.25">
      <c r="E80" s="86"/>
    </row>
    <row r="81" spans="5:5" x14ac:dyDescent="0.25">
      <c r="E81" s="86"/>
    </row>
    <row r="82" spans="5:5" x14ac:dyDescent="0.25">
      <c r="E82" s="86"/>
    </row>
    <row r="83" spans="5:5" x14ac:dyDescent="0.25">
      <c r="E83" s="86"/>
    </row>
    <row r="84" spans="5:5" x14ac:dyDescent="0.25">
      <c r="E84" s="86"/>
    </row>
    <row r="85" spans="5:5" x14ac:dyDescent="0.25">
      <c r="E85" s="86"/>
    </row>
    <row r="86" spans="5:5" x14ac:dyDescent="0.25">
      <c r="E86" s="86"/>
    </row>
    <row r="87" spans="5:5" x14ac:dyDescent="0.25">
      <c r="E87" s="86"/>
    </row>
    <row r="88" spans="5:5" x14ac:dyDescent="0.25">
      <c r="E88" s="86"/>
    </row>
    <row r="89" spans="5:5" x14ac:dyDescent="0.25">
      <c r="E89" s="86"/>
    </row>
    <row r="90" spans="5:5" x14ac:dyDescent="0.25">
      <c r="E90" s="86"/>
    </row>
    <row r="91" spans="5:5" x14ac:dyDescent="0.25">
      <c r="E91" s="86"/>
    </row>
    <row r="92" spans="5:5" x14ac:dyDescent="0.25">
      <c r="E92" s="86"/>
    </row>
    <row r="93" spans="5:5" x14ac:dyDescent="0.25">
      <c r="E93" s="86"/>
    </row>
    <row r="94" spans="5:5" x14ac:dyDescent="0.25">
      <c r="E94" s="86"/>
    </row>
    <row r="95" spans="5:5" x14ac:dyDescent="0.25">
      <c r="E95" s="86"/>
    </row>
    <row r="96" spans="5:5" x14ac:dyDescent="0.25">
      <c r="E96" s="86"/>
    </row>
    <row r="97" spans="5:5" x14ac:dyDescent="0.25">
      <c r="E97" s="86"/>
    </row>
    <row r="98" spans="5:5" x14ac:dyDescent="0.25">
      <c r="E98" s="86"/>
    </row>
    <row r="99" spans="5:5" x14ac:dyDescent="0.25">
      <c r="E99" s="86"/>
    </row>
    <row r="100" spans="5:5" x14ac:dyDescent="0.25">
      <c r="E100" s="86"/>
    </row>
    <row r="101" spans="5:5" x14ac:dyDescent="0.25">
      <c r="E101" s="86"/>
    </row>
    <row r="102" spans="5:5" x14ac:dyDescent="0.25">
      <c r="E102" s="86"/>
    </row>
    <row r="103" spans="5:5" x14ac:dyDescent="0.25">
      <c r="E103" s="86"/>
    </row>
    <row r="104" spans="5:5" x14ac:dyDescent="0.25">
      <c r="E104" s="86"/>
    </row>
    <row r="105" spans="5:5" x14ac:dyDescent="0.25">
      <c r="E105" s="86"/>
    </row>
    <row r="106" spans="5:5" x14ac:dyDescent="0.25">
      <c r="E106" s="86"/>
    </row>
    <row r="107" spans="5:5" x14ac:dyDescent="0.25">
      <c r="E107" s="86"/>
    </row>
    <row r="108" spans="5:5" x14ac:dyDescent="0.25">
      <c r="E108" s="86"/>
    </row>
    <row r="109" spans="5:5" x14ac:dyDescent="0.25">
      <c r="E109" s="86"/>
    </row>
    <row r="110" spans="5:5" x14ac:dyDescent="0.25">
      <c r="E110" s="86"/>
    </row>
    <row r="111" spans="5:5" x14ac:dyDescent="0.25">
      <c r="E111" s="86"/>
    </row>
    <row r="112" spans="5:5" x14ac:dyDescent="0.25">
      <c r="E112" s="86"/>
    </row>
    <row r="113" spans="5:5" x14ac:dyDescent="0.25">
      <c r="E113" s="86"/>
    </row>
    <row r="114" spans="5:5" x14ac:dyDescent="0.25">
      <c r="E114" s="86"/>
    </row>
    <row r="115" spans="5:5" x14ac:dyDescent="0.25">
      <c r="E115" s="86"/>
    </row>
    <row r="116" spans="5:5" x14ac:dyDescent="0.25">
      <c r="E116" s="86"/>
    </row>
    <row r="117" spans="5:5" x14ac:dyDescent="0.25">
      <c r="E117" s="86"/>
    </row>
    <row r="118" spans="5:5" x14ac:dyDescent="0.25">
      <c r="E118" s="86"/>
    </row>
    <row r="119" spans="5:5" x14ac:dyDescent="0.25">
      <c r="E119" s="86"/>
    </row>
    <row r="120" spans="5:5" x14ac:dyDescent="0.25">
      <c r="E120" s="86"/>
    </row>
    <row r="121" spans="5:5" x14ac:dyDescent="0.25">
      <c r="E121" s="86"/>
    </row>
    <row r="122" spans="5:5" x14ac:dyDescent="0.25">
      <c r="E122" s="86"/>
    </row>
    <row r="123" spans="5:5" x14ac:dyDescent="0.25">
      <c r="E123" s="86"/>
    </row>
    <row r="124" spans="5:5" x14ac:dyDescent="0.25">
      <c r="E124" s="86"/>
    </row>
    <row r="125" spans="5:5" x14ac:dyDescent="0.25">
      <c r="E125" s="86"/>
    </row>
    <row r="126" spans="5:5" x14ac:dyDescent="0.25">
      <c r="E126" s="86"/>
    </row>
    <row r="127" spans="5:5" x14ac:dyDescent="0.25">
      <c r="E127" s="86"/>
    </row>
    <row r="128" spans="5:5" x14ac:dyDescent="0.25">
      <c r="E128" s="86"/>
    </row>
    <row r="129" spans="5:5" x14ac:dyDescent="0.25">
      <c r="E129" s="86"/>
    </row>
    <row r="130" spans="5:5" x14ac:dyDescent="0.25">
      <c r="E130" s="86"/>
    </row>
    <row r="131" spans="5:5" x14ac:dyDescent="0.25">
      <c r="E131" s="86"/>
    </row>
    <row r="132" spans="5:5" x14ac:dyDescent="0.25">
      <c r="E132" s="86"/>
    </row>
    <row r="133" spans="5:5" x14ac:dyDescent="0.25">
      <c r="E133" s="86"/>
    </row>
    <row r="134" spans="5:5" x14ac:dyDescent="0.25">
      <c r="E134" s="86"/>
    </row>
    <row r="135" spans="5:5" x14ac:dyDescent="0.25">
      <c r="E135" s="86"/>
    </row>
    <row r="136" spans="5:5" x14ac:dyDescent="0.25">
      <c r="E136" s="86"/>
    </row>
    <row r="137" spans="5:5" x14ac:dyDescent="0.25">
      <c r="E137" s="86"/>
    </row>
    <row r="138" spans="5:5" x14ac:dyDescent="0.25">
      <c r="E138" s="86"/>
    </row>
    <row r="139" spans="5:5" x14ac:dyDescent="0.25">
      <c r="E139" s="86"/>
    </row>
    <row r="140" spans="5:5" x14ac:dyDescent="0.25">
      <c r="E140" s="86"/>
    </row>
    <row r="141" spans="5:5" x14ac:dyDescent="0.25">
      <c r="E141" s="86"/>
    </row>
    <row r="142" spans="5:5" x14ac:dyDescent="0.25">
      <c r="E142" s="86"/>
    </row>
    <row r="143" spans="5:5" x14ac:dyDescent="0.25">
      <c r="E143" s="86"/>
    </row>
    <row r="144" spans="5:5" x14ac:dyDescent="0.25">
      <c r="E144" s="86"/>
    </row>
    <row r="145" spans="5:5" x14ac:dyDescent="0.25">
      <c r="E145" s="86"/>
    </row>
    <row r="146" spans="5:5" x14ac:dyDescent="0.25">
      <c r="E146" s="86"/>
    </row>
    <row r="147" spans="5:5" x14ac:dyDescent="0.25">
      <c r="E147" s="86"/>
    </row>
    <row r="148" spans="5:5" x14ac:dyDescent="0.25">
      <c r="E148" s="86"/>
    </row>
    <row r="149" spans="5:5" x14ac:dyDescent="0.25">
      <c r="E149" s="86"/>
    </row>
    <row r="150" spans="5:5" x14ac:dyDescent="0.25">
      <c r="E150" s="86"/>
    </row>
    <row r="151" spans="5:5" x14ac:dyDescent="0.25">
      <c r="E151" s="86"/>
    </row>
    <row r="152" spans="5:5" x14ac:dyDescent="0.25">
      <c r="E152" s="86"/>
    </row>
    <row r="153" spans="5:5" x14ac:dyDescent="0.25">
      <c r="E153" s="86"/>
    </row>
    <row r="154" spans="5:5" x14ac:dyDescent="0.25">
      <c r="E154" s="86"/>
    </row>
    <row r="155" spans="5:5" x14ac:dyDescent="0.25">
      <c r="E155" s="86"/>
    </row>
    <row r="156" spans="5:5" x14ac:dyDescent="0.25">
      <c r="E156" s="86"/>
    </row>
    <row r="157" spans="5:5" x14ac:dyDescent="0.25">
      <c r="E157" s="86"/>
    </row>
    <row r="158" spans="5:5" x14ac:dyDescent="0.25">
      <c r="E158" s="86"/>
    </row>
    <row r="159" spans="5:5" x14ac:dyDescent="0.25">
      <c r="E159" s="86"/>
    </row>
    <row r="160" spans="5:5" x14ac:dyDescent="0.25">
      <c r="E160" s="86"/>
    </row>
    <row r="161" spans="5:5" x14ac:dyDescent="0.25">
      <c r="E161" s="86"/>
    </row>
    <row r="162" spans="5:5" x14ac:dyDescent="0.25">
      <c r="E162" s="86"/>
    </row>
    <row r="163" spans="5:5" x14ac:dyDescent="0.25">
      <c r="E163" s="86"/>
    </row>
    <row r="164" spans="5:5" x14ac:dyDescent="0.25">
      <c r="E164" s="86"/>
    </row>
    <row r="165" spans="5:5" x14ac:dyDescent="0.25">
      <c r="E165" s="86"/>
    </row>
    <row r="166" spans="5:5" x14ac:dyDescent="0.25">
      <c r="E166" s="86"/>
    </row>
    <row r="167" spans="5:5" x14ac:dyDescent="0.25">
      <c r="E167" s="86"/>
    </row>
    <row r="168" spans="5:5" x14ac:dyDescent="0.25">
      <c r="E168" s="86"/>
    </row>
    <row r="169" spans="5:5" x14ac:dyDescent="0.25">
      <c r="E169" s="86"/>
    </row>
    <row r="170" spans="5:5" x14ac:dyDescent="0.25">
      <c r="E170" s="86"/>
    </row>
    <row r="171" spans="5:5" x14ac:dyDescent="0.25">
      <c r="E171" s="86"/>
    </row>
    <row r="172" spans="5:5" x14ac:dyDescent="0.25">
      <c r="E172" s="86"/>
    </row>
    <row r="173" spans="5:5" x14ac:dyDescent="0.25">
      <c r="E173" s="86"/>
    </row>
    <row r="174" spans="5:5" x14ac:dyDescent="0.25">
      <c r="E174" s="86"/>
    </row>
    <row r="175" spans="5:5" x14ac:dyDescent="0.25">
      <c r="E175" s="86"/>
    </row>
    <row r="176" spans="5:5" x14ac:dyDescent="0.25">
      <c r="E176" s="86"/>
    </row>
    <row r="177" spans="5:5" x14ac:dyDescent="0.25">
      <c r="E177" s="86"/>
    </row>
    <row r="178" spans="5:5" x14ac:dyDescent="0.25">
      <c r="E178" s="86"/>
    </row>
    <row r="179" spans="5:5" x14ac:dyDescent="0.25">
      <c r="E179" s="86"/>
    </row>
    <row r="180" spans="5:5" x14ac:dyDescent="0.25">
      <c r="E180" s="86"/>
    </row>
    <row r="181" spans="5:5" x14ac:dyDescent="0.25">
      <c r="E181" s="86"/>
    </row>
    <row r="182" spans="5:5" x14ac:dyDescent="0.25">
      <c r="E182" s="86"/>
    </row>
    <row r="183" spans="5:5" x14ac:dyDescent="0.25">
      <c r="E183" s="86"/>
    </row>
    <row r="184" spans="5:5" x14ac:dyDescent="0.25">
      <c r="E184" s="86"/>
    </row>
    <row r="185" spans="5:5" x14ac:dyDescent="0.25">
      <c r="E185" s="86"/>
    </row>
    <row r="186" spans="5:5" x14ac:dyDescent="0.25">
      <c r="E186" s="86"/>
    </row>
    <row r="187" spans="5:5" x14ac:dyDescent="0.25">
      <c r="E187" s="86"/>
    </row>
    <row r="188" spans="5:5" x14ac:dyDescent="0.25">
      <c r="E188" s="86"/>
    </row>
    <row r="189" spans="5:5" x14ac:dyDescent="0.25">
      <c r="E189" s="86"/>
    </row>
    <row r="190" spans="5:5" x14ac:dyDescent="0.25">
      <c r="E190" s="86"/>
    </row>
    <row r="191" spans="5:5" x14ac:dyDescent="0.25">
      <c r="E191" s="86"/>
    </row>
    <row r="192" spans="5:5" x14ac:dyDescent="0.25">
      <c r="E192" s="86"/>
    </row>
    <row r="193" spans="5:5" x14ac:dyDescent="0.25">
      <c r="E193" s="86"/>
    </row>
    <row r="194" spans="5:5" x14ac:dyDescent="0.25">
      <c r="E194" s="86"/>
    </row>
    <row r="195" spans="5:5" x14ac:dyDescent="0.25">
      <c r="E195" s="86"/>
    </row>
    <row r="196" spans="5:5" x14ac:dyDescent="0.25">
      <c r="E196" s="86"/>
    </row>
    <row r="197" spans="5:5" x14ac:dyDescent="0.25">
      <c r="E197" s="86"/>
    </row>
    <row r="198" spans="5:5" x14ac:dyDescent="0.25">
      <c r="E198" s="86"/>
    </row>
    <row r="199" spans="5:5" x14ac:dyDescent="0.25">
      <c r="E199" s="86"/>
    </row>
    <row r="200" spans="5:5" x14ac:dyDescent="0.25">
      <c r="E200" s="86"/>
    </row>
    <row r="201" spans="5:5" x14ac:dyDescent="0.25">
      <c r="E201" s="86"/>
    </row>
    <row r="202" spans="5:5" x14ac:dyDescent="0.25">
      <c r="E202" s="86"/>
    </row>
    <row r="203" spans="5:5" x14ac:dyDescent="0.25">
      <c r="E203" s="86"/>
    </row>
    <row r="204" spans="5:5" x14ac:dyDescent="0.25">
      <c r="E204" s="86"/>
    </row>
    <row r="205" spans="5:5" x14ac:dyDescent="0.25">
      <c r="E205" s="86"/>
    </row>
    <row r="206" spans="5:5" x14ac:dyDescent="0.25">
      <c r="E206" s="86"/>
    </row>
    <row r="207" spans="5:5" x14ac:dyDescent="0.25">
      <c r="E207" s="86"/>
    </row>
    <row r="208" spans="5:5" x14ac:dyDescent="0.25">
      <c r="E208" s="86"/>
    </row>
    <row r="209" spans="5:5" x14ac:dyDescent="0.25">
      <c r="E209" s="86"/>
    </row>
    <row r="210" spans="5:5" x14ac:dyDescent="0.25">
      <c r="E210" s="86"/>
    </row>
    <row r="211" spans="5:5" x14ac:dyDescent="0.25">
      <c r="E211" s="86"/>
    </row>
    <row r="212" spans="5:5" x14ac:dyDescent="0.25">
      <c r="E212" s="86"/>
    </row>
    <row r="213" spans="5:5" x14ac:dyDescent="0.25">
      <c r="E213" s="86"/>
    </row>
    <row r="214" spans="5:5" x14ac:dyDescent="0.25">
      <c r="E214" s="86"/>
    </row>
    <row r="215" spans="5:5" x14ac:dyDescent="0.25">
      <c r="E215" s="86"/>
    </row>
    <row r="216" spans="5:5" x14ac:dyDescent="0.25">
      <c r="E216" s="86"/>
    </row>
    <row r="217" spans="5:5" x14ac:dyDescent="0.25">
      <c r="E217" s="86"/>
    </row>
    <row r="218" spans="5:5" x14ac:dyDescent="0.25">
      <c r="E218" s="86"/>
    </row>
    <row r="219" spans="5:5" x14ac:dyDescent="0.25">
      <c r="E219" s="86"/>
    </row>
    <row r="220" spans="5:5" x14ac:dyDescent="0.25">
      <c r="E220" s="86"/>
    </row>
    <row r="221" spans="5:5" x14ac:dyDescent="0.25">
      <c r="E221" s="86"/>
    </row>
    <row r="222" spans="5:5" x14ac:dyDescent="0.25">
      <c r="E222" s="86"/>
    </row>
    <row r="223" spans="5:5" x14ac:dyDescent="0.25">
      <c r="E223" s="86"/>
    </row>
    <row r="224" spans="5:5" x14ac:dyDescent="0.25">
      <c r="E224" s="86"/>
    </row>
    <row r="225" spans="5:5" x14ac:dyDescent="0.25">
      <c r="E225" s="86"/>
    </row>
    <row r="226" spans="5:5" x14ac:dyDescent="0.25">
      <c r="E226" s="86"/>
    </row>
    <row r="227" spans="5:5" x14ac:dyDescent="0.25">
      <c r="E227" s="86"/>
    </row>
    <row r="228" spans="5:5" x14ac:dyDescent="0.25">
      <c r="E228" s="86"/>
    </row>
    <row r="229" spans="5:5" x14ac:dyDescent="0.25">
      <c r="E229" s="86"/>
    </row>
    <row r="230" spans="5:5" x14ac:dyDescent="0.25">
      <c r="E230" s="86"/>
    </row>
    <row r="231" spans="5:5" x14ac:dyDescent="0.25">
      <c r="E231" s="86"/>
    </row>
    <row r="232" spans="5:5" x14ac:dyDescent="0.25">
      <c r="E232" s="86"/>
    </row>
    <row r="233" spans="5:5" x14ac:dyDescent="0.25">
      <c r="E233" s="86"/>
    </row>
    <row r="234" spans="5:5" x14ac:dyDescent="0.25">
      <c r="E234" s="86"/>
    </row>
    <row r="235" spans="5:5" x14ac:dyDescent="0.25">
      <c r="E235" s="86"/>
    </row>
    <row r="236" spans="5:5" x14ac:dyDescent="0.25">
      <c r="E236" s="86"/>
    </row>
    <row r="237" spans="5:5" x14ac:dyDescent="0.25">
      <c r="E237" s="86"/>
    </row>
    <row r="238" spans="5:5" x14ac:dyDescent="0.25">
      <c r="E238" s="86"/>
    </row>
    <row r="239" spans="5:5" x14ac:dyDescent="0.25">
      <c r="E239" s="86"/>
    </row>
    <row r="240" spans="5:5" x14ac:dyDescent="0.25">
      <c r="E240" s="86"/>
    </row>
    <row r="241" spans="5:5" x14ac:dyDescent="0.25">
      <c r="E241" s="86"/>
    </row>
    <row r="242" spans="5:5" x14ac:dyDescent="0.25">
      <c r="E242" s="86"/>
    </row>
    <row r="243" spans="5:5" x14ac:dyDescent="0.25">
      <c r="E243" s="86"/>
    </row>
    <row r="244" spans="5:5" x14ac:dyDescent="0.25">
      <c r="E244" s="86"/>
    </row>
    <row r="245" spans="5:5" x14ac:dyDescent="0.25">
      <c r="E245" s="86"/>
    </row>
    <row r="246" spans="5:5" x14ac:dyDescent="0.25">
      <c r="E246" s="86"/>
    </row>
    <row r="247" spans="5:5" x14ac:dyDescent="0.25">
      <c r="E247" s="86"/>
    </row>
    <row r="248" spans="5:5" x14ac:dyDescent="0.25">
      <c r="E248" s="86"/>
    </row>
    <row r="249" spans="5:5" x14ac:dyDescent="0.25">
      <c r="E249" s="86"/>
    </row>
    <row r="250" spans="5:5" x14ac:dyDescent="0.25">
      <c r="E250" s="86"/>
    </row>
    <row r="251" spans="5:5" x14ac:dyDescent="0.25">
      <c r="E251" s="86"/>
    </row>
    <row r="252" spans="5:5" x14ac:dyDescent="0.25">
      <c r="E252" s="86"/>
    </row>
    <row r="253" spans="5:5" x14ac:dyDescent="0.25">
      <c r="E253" s="86"/>
    </row>
    <row r="254" spans="5:5" x14ac:dyDescent="0.25">
      <c r="E254" s="86"/>
    </row>
    <row r="255" spans="5:5" x14ac:dyDescent="0.25">
      <c r="E255" s="86"/>
    </row>
    <row r="256" spans="5:5" x14ac:dyDescent="0.25">
      <c r="E256" s="86"/>
    </row>
    <row r="257" spans="5:5" x14ac:dyDescent="0.25">
      <c r="E257" s="86"/>
    </row>
    <row r="258" spans="5:5" x14ac:dyDescent="0.25">
      <c r="E258" s="86"/>
    </row>
    <row r="259" spans="5:5" x14ac:dyDescent="0.25">
      <c r="E259" s="86"/>
    </row>
    <row r="260" spans="5:5" x14ac:dyDescent="0.25">
      <c r="E260" s="86"/>
    </row>
    <row r="261" spans="5:5" x14ac:dyDescent="0.25">
      <c r="E261" s="86"/>
    </row>
    <row r="262" spans="5:5" x14ac:dyDescent="0.25">
      <c r="E262" s="86"/>
    </row>
    <row r="263" spans="5:5" x14ac:dyDescent="0.25">
      <c r="E263" s="86"/>
    </row>
    <row r="264" spans="5:5" x14ac:dyDescent="0.25">
      <c r="E264" s="86"/>
    </row>
    <row r="265" spans="5:5" x14ac:dyDescent="0.25">
      <c r="E265" s="86"/>
    </row>
    <row r="266" spans="5:5" x14ac:dyDescent="0.25">
      <c r="E266" s="86"/>
    </row>
    <row r="267" spans="5:5" x14ac:dyDescent="0.25">
      <c r="E267" s="86"/>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260350</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260350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election activeCell="Q7" sqref="Q7"/>
    </sheetView>
  </sheetViews>
  <sheetFormatPr defaultColWidth="14.7265625" defaultRowHeight="12.5" x14ac:dyDescent="0.25"/>
  <cols>
    <col min="1" max="1" width="14.7265625" style="41" customWidth="1"/>
    <col min="2" max="256" width="14.7265625" style="41"/>
    <col min="257" max="257" width="14.7265625" style="41" customWidth="1"/>
    <col min="258" max="512" width="14.7265625" style="41"/>
    <col min="513" max="513" width="14.7265625" style="41" customWidth="1"/>
    <col min="514" max="768" width="14.7265625" style="41"/>
    <col min="769" max="769" width="14.7265625" style="41" customWidth="1"/>
    <col min="770" max="1024" width="14.7265625" style="41"/>
    <col min="1025" max="1025" width="14.7265625" style="41" customWidth="1"/>
    <col min="1026" max="1280" width="14.7265625" style="41"/>
    <col min="1281" max="1281" width="14.7265625" style="41" customWidth="1"/>
    <col min="1282" max="1536" width="14.7265625" style="41"/>
    <col min="1537" max="1537" width="14.7265625" style="41" customWidth="1"/>
    <col min="1538" max="1792" width="14.7265625" style="41"/>
    <col min="1793" max="1793" width="14.7265625" style="41" customWidth="1"/>
    <col min="1794" max="2048" width="14.7265625" style="41"/>
    <col min="2049" max="2049" width="14.7265625" style="41" customWidth="1"/>
    <col min="2050" max="2304" width="14.7265625" style="41"/>
    <col min="2305" max="2305" width="14.7265625" style="41" customWidth="1"/>
    <col min="2306" max="2560" width="14.7265625" style="41"/>
    <col min="2561" max="2561" width="14.7265625" style="41" customWidth="1"/>
    <col min="2562" max="2816" width="14.7265625" style="41"/>
    <col min="2817" max="2817" width="14.7265625" style="41" customWidth="1"/>
    <col min="2818" max="3072" width="14.7265625" style="41"/>
    <col min="3073" max="3073" width="14.7265625" style="41" customWidth="1"/>
    <col min="3074" max="3328" width="14.7265625" style="41"/>
    <col min="3329" max="3329" width="14.7265625" style="41" customWidth="1"/>
    <col min="3330" max="3584" width="14.7265625" style="41"/>
    <col min="3585" max="3585" width="14.7265625" style="41" customWidth="1"/>
    <col min="3586" max="3840" width="14.7265625" style="41"/>
    <col min="3841" max="3841" width="14.7265625" style="41" customWidth="1"/>
    <col min="3842" max="4096" width="14.7265625" style="41"/>
    <col min="4097" max="4097" width="14.7265625" style="41" customWidth="1"/>
    <col min="4098" max="4352" width="14.7265625" style="41"/>
    <col min="4353" max="4353" width="14.7265625" style="41" customWidth="1"/>
    <col min="4354" max="4608" width="14.7265625" style="41"/>
    <col min="4609" max="4609" width="14.7265625" style="41" customWidth="1"/>
    <col min="4610" max="4864" width="14.7265625" style="41"/>
    <col min="4865" max="4865" width="14.7265625" style="41" customWidth="1"/>
    <col min="4866" max="5120" width="14.7265625" style="41"/>
    <col min="5121" max="5121" width="14.7265625" style="41" customWidth="1"/>
    <col min="5122" max="5376" width="14.7265625" style="41"/>
    <col min="5377" max="5377" width="14.7265625" style="41" customWidth="1"/>
    <col min="5378" max="5632" width="14.7265625" style="41"/>
    <col min="5633" max="5633" width="14.7265625" style="41" customWidth="1"/>
    <col min="5634" max="5888" width="14.7265625" style="41"/>
    <col min="5889" max="5889" width="14.7265625" style="41" customWidth="1"/>
    <col min="5890" max="6144" width="14.7265625" style="41"/>
    <col min="6145" max="6145" width="14.7265625" style="41" customWidth="1"/>
    <col min="6146" max="6400" width="14.7265625" style="41"/>
    <col min="6401" max="6401" width="14.7265625" style="41" customWidth="1"/>
    <col min="6402" max="6656" width="14.7265625" style="41"/>
    <col min="6657" max="6657" width="14.7265625" style="41" customWidth="1"/>
    <col min="6658" max="6912" width="14.7265625" style="41"/>
    <col min="6913" max="6913" width="14.7265625" style="41" customWidth="1"/>
    <col min="6914" max="7168" width="14.7265625" style="41"/>
    <col min="7169" max="7169" width="14.7265625" style="41" customWidth="1"/>
    <col min="7170" max="7424" width="14.7265625" style="41"/>
    <col min="7425" max="7425" width="14.7265625" style="41" customWidth="1"/>
    <col min="7426" max="7680" width="14.7265625" style="41"/>
    <col min="7681" max="7681" width="14.7265625" style="41" customWidth="1"/>
    <col min="7682" max="7936" width="14.7265625" style="41"/>
    <col min="7937" max="7937" width="14.7265625" style="41" customWidth="1"/>
    <col min="7938" max="8192" width="14.7265625" style="41"/>
    <col min="8193" max="8193" width="14.7265625" style="41" customWidth="1"/>
    <col min="8194" max="8448" width="14.7265625" style="41"/>
    <col min="8449" max="8449" width="14.7265625" style="41" customWidth="1"/>
    <col min="8450" max="8704" width="14.7265625" style="41"/>
    <col min="8705" max="8705" width="14.7265625" style="41" customWidth="1"/>
    <col min="8706" max="8960" width="14.7265625" style="41"/>
    <col min="8961" max="8961" width="14.7265625" style="41" customWidth="1"/>
    <col min="8962" max="9216" width="14.7265625" style="41"/>
    <col min="9217" max="9217" width="14.7265625" style="41" customWidth="1"/>
    <col min="9218" max="9472" width="14.7265625" style="41"/>
    <col min="9473" max="9473" width="14.7265625" style="41" customWidth="1"/>
    <col min="9474" max="9728" width="14.7265625" style="41"/>
    <col min="9729" max="9729" width="14.7265625" style="41" customWidth="1"/>
    <col min="9730" max="9984" width="14.7265625" style="41"/>
    <col min="9985" max="9985" width="14.7265625" style="41" customWidth="1"/>
    <col min="9986" max="10240" width="14.7265625" style="41"/>
    <col min="10241" max="10241" width="14.7265625" style="41" customWidth="1"/>
    <col min="10242" max="10496" width="14.7265625" style="41"/>
    <col min="10497" max="10497" width="14.7265625" style="41" customWidth="1"/>
    <col min="10498" max="10752" width="14.7265625" style="41"/>
    <col min="10753" max="10753" width="14.7265625" style="41" customWidth="1"/>
    <col min="10754" max="11008" width="14.7265625" style="41"/>
    <col min="11009" max="11009" width="14.7265625" style="41" customWidth="1"/>
    <col min="11010" max="11264" width="14.7265625" style="41"/>
    <col min="11265" max="11265" width="14.7265625" style="41" customWidth="1"/>
    <col min="11266" max="11520" width="14.7265625" style="41"/>
    <col min="11521" max="11521" width="14.7265625" style="41" customWidth="1"/>
    <col min="11522" max="11776" width="14.7265625" style="41"/>
    <col min="11777" max="11777" width="14.7265625" style="41" customWidth="1"/>
    <col min="11778" max="12032" width="14.7265625" style="41"/>
    <col min="12033" max="12033" width="14.7265625" style="41" customWidth="1"/>
    <col min="12034" max="12288" width="14.7265625" style="41"/>
    <col min="12289" max="12289" width="14.7265625" style="41" customWidth="1"/>
    <col min="12290" max="12544" width="14.7265625" style="41"/>
    <col min="12545" max="12545" width="14.7265625" style="41" customWidth="1"/>
    <col min="12546" max="12800" width="14.7265625" style="41"/>
    <col min="12801" max="12801" width="14.7265625" style="41" customWidth="1"/>
    <col min="12802" max="13056" width="14.7265625" style="41"/>
    <col min="13057" max="13057" width="14.7265625" style="41" customWidth="1"/>
    <col min="13058" max="13312" width="14.7265625" style="41"/>
    <col min="13313" max="13313" width="14.7265625" style="41" customWidth="1"/>
    <col min="13314" max="13568" width="14.7265625" style="41"/>
    <col min="13569" max="13569" width="14.7265625" style="41" customWidth="1"/>
    <col min="13570" max="13824" width="14.7265625" style="41"/>
    <col min="13825" max="13825" width="14.7265625" style="41" customWidth="1"/>
    <col min="13826" max="14080" width="14.7265625" style="41"/>
    <col min="14081" max="14081" width="14.7265625" style="41" customWidth="1"/>
    <col min="14082" max="14336" width="14.7265625" style="41"/>
    <col min="14337" max="14337" width="14.7265625" style="41" customWidth="1"/>
    <col min="14338" max="14592" width="14.7265625" style="41"/>
    <col min="14593" max="14593" width="14.7265625" style="41" customWidth="1"/>
    <col min="14594" max="14848" width="14.7265625" style="41"/>
    <col min="14849" max="14849" width="14.7265625" style="41" customWidth="1"/>
    <col min="14850" max="15104" width="14.7265625" style="41"/>
    <col min="15105" max="15105" width="14.7265625" style="41" customWidth="1"/>
    <col min="15106" max="15360" width="14.7265625" style="41"/>
    <col min="15361" max="15361" width="14.7265625" style="41" customWidth="1"/>
    <col min="15362" max="15616" width="14.7265625" style="41"/>
    <col min="15617" max="15617" width="14.7265625" style="41" customWidth="1"/>
    <col min="15618" max="15872" width="14.7265625" style="41"/>
    <col min="15873" max="15873" width="14.7265625" style="41" customWidth="1"/>
    <col min="15874" max="16128" width="14.7265625" style="41"/>
    <col min="16129" max="16129" width="14.7265625" style="41" customWidth="1"/>
    <col min="16130" max="16384" width="14.7265625" style="41"/>
  </cols>
  <sheetData>
    <row r="1" spans="1:34" s="15" customFormat="1" ht="17.5" x14ac:dyDescent="0.35">
      <c r="A1" s="14" t="s">
        <v>62</v>
      </c>
    </row>
    <row r="2" spans="1:34" s="18" customFormat="1" ht="25" customHeight="1" x14ac:dyDescent="0.35">
      <c r="A2" s="16"/>
      <c r="B2" s="17" t="s">
        <v>63</v>
      </c>
      <c r="D2" s="19"/>
      <c r="E2" s="20"/>
      <c r="F2" s="20"/>
    </row>
    <row r="3" spans="1:34" s="22" customFormat="1" x14ac:dyDescent="0.25">
      <c r="A3" s="21" t="s">
        <v>71</v>
      </c>
      <c r="E3" s="23"/>
    </row>
    <row r="4" spans="1:34" s="22" customFormat="1" ht="11.5" x14ac:dyDescent="0.25">
      <c r="A4" s="21" t="s">
        <v>64</v>
      </c>
      <c r="B4" s="24" t="s">
        <v>72</v>
      </c>
    </row>
    <row r="5" spans="1:34" s="22" customFormat="1" ht="11.5" x14ac:dyDescent="0.25">
      <c r="A5" s="21" t="s">
        <v>65</v>
      </c>
      <c r="B5" s="24" t="s">
        <v>250</v>
      </c>
    </row>
    <row r="6" spans="1:34" s="22" customFormat="1" ht="11.5" x14ac:dyDescent="0.25">
      <c r="A6" s="21" t="s">
        <v>88</v>
      </c>
      <c r="B6" s="24" t="s">
        <v>152</v>
      </c>
      <c r="G6" s="25"/>
    </row>
    <row r="7" spans="1:34" s="27" customFormat="1" ht="18" x14ac:dyDescent="0.2">
      <c r="A7" s="26" t="s">
        <v>66</v>
      </c>
      <c r="B7" s="27" t="s">
        <v>153</v>
      </c>
      <c r="C7" s="27" t="s">
        <v>154</v>
      </c>
      <c r="D7" s="27" t="s">
        <v>155</v>
      </c>
      <c r="E7" s="27" t="s">
        <v>156</v>
      </c>
      <c r="F7" s="27" t="s">
        <v>157</v>
      </c>
      <c r="G7" s="27" t="s">
        <v>158</v>
      </c>
      <c r="H7" s="27" t="s">
        <v>159</v>
      </c>
      <c r="I7" s="27" t="s">
        <v>160</v>
      </c>
      <c r="J7" s="27" t="s">
        <v>161</v>
      </c>
      <c r="K7" s="27" t="s">
        <v>162</v>
      </c>
      <c r="L7" s="27" t="s">
        <v>163</v>
      </c>
      <c r="M7" s="27" t="s">
        <v>164</v>
      </c>
      <c r="N7" s="27" t="s">
        <v>165</v>
      </c>
      <c r="O7" s="27" t="s">
        <v>166</v>
      </c>
      <c r="P7" s="27" t="s">
        <v>167</v>
      </c>
      <c r="Q7" s="27" t="s">
        <v>168</v>
      </c>
      <c r="R7" s="27" t="s">
        <v>184</v>
      </c>
      <c r="S7" s="27" t="s">
        <v>185</v>
      </c>
      <c r="T7" s="27" t="s">
        <v>186</v>
      </c>
      <c r="U7" s="27" t="s">
        <v>187</v>
      </c>
      <c r="V7" s="27" t="s">
        <v>188</v>
      </c>
      <c r="W7" s="27" t="s">
        <v>189</v>
      </c>
      <c r="X7" s="27" t="s">
        <v>190</v>
      </c>
      <c r="Y7" s="27" t="s">
        <v>191</v>
      </c>
      <c r="Z7" s="27" t="s">
        <v>192</v>
      </c>
      <c r="AA7" s="27" t="s">
        <v>214</v>
      </c>
      <c r="AB7" s="27" t="s">
        <v>193</v>
      </c>
      <c r="AC7" s="27" t="s">
        <v>194</v>
      </c>
      <c r="AD7" s="27" t="s">
        <v>195</v>
      </c>
      <c r="AE7" s="27" t="s">
        <v>196</v>
      </c>
      <c r="AF7" s="27" t="s">
        <v>197</v>
      </c>
      <c r="AG7" s="27" t="s">
        <v>198</v>
      </c>
      <c r="AH7" s="27" t="s">
        <v>199</v>
      </c>
    </row>
    <row r="8" spans="1:34" s="29" customFormat="1" ht="11.5" x14ac:dyDescent="0.2">
      <c r="A8" s="28"/>
    </row>
    <row r="9" spans="1:34" s="30" customFormat="1" ht="13.5" x14ac:dyDescent="0.3"/>
    <row r="10" spans="1:34" s="18" customFormat="1" ht="25" customHeight="1" x14ac:dyDescent="0.25">
      <c r="A10" s="31"/>
      <c r="B10" s="17" t="s">
        <v>67</v>
      </c>
      <c r="D10" s="19"/>
      <c r="E10" s="20"/>
      <c r="F10" s="20"/>
    </row>
    <row r="11" spans="1:34" s="34" customFormat="1" ht="12" x14ac:dyDescent="0.35">
      <c r="A11" s="32"/>
      <c r="B11" s="33"/>
    </row>
    <row r="12" spans="1:34" s="83" customFormat="1" ht="13" x14ac:dyDescent="0.3">
      <c r="A12" s="84" t="s">
        <v>148</v>
      </c>
      <c r="B12" s="84"/>
      <c r="C12" s="84" t="s">
        <v>51</v>
      </c>
      <c r="D12" s="84" t="s">
        <v>149</v>
      </c>
      <c r="E12" s="85" t="s">
        <v>150</v>
      </c>
      <c r="F12" s="94">
        <v>43466</v>
      </c>
      <c r="G12" s="94">
        <v>43831</v>
      </c>
      <c r="H12" s="94">
        <v>44197</v>
      </c>
      <c r="I12" s="94">
        <v>44562</v>
      </c>
      <c r="J12" s="94"/>
    </row>
    <row r="13" spans="1:34" x14ac:dyDescent="0.25">
      <c r="E13" s="86"/>
    </row>
    <row r="14" spans="1:34" x14ac:dyDescent="0.25">
      <c r="A14" s="41" t="s">
        <v>169</v>
      </c>
      <c r="C14" s="41" t="s">
        <v>15</v>
      </c>
      <c r="D14" s="87" t="s">
        <v>170</v>
      </c>
      <c r="E14" s="86">
        <v>44943</v>
      </c>
      <c r="F14" s="44">
        <v>1.4174344436569841</v>
      </c>
      <c r="G14" s="44">
        <v>1.1180992313067684</v>
      </c>
      <c r="H14" s="44">
        <v>3.1789910158949608</v>
      </c>
      <c r="I14" s="44">
        <v>7.233757535164087</v>
      </c>
      <c r="J14" s="44"/>
    </row>
    <row r="15" spans="1:34" x14ac:dyDescent="0.25">
      <c r="A15" s="41" t="s">
        <v>171</v>
      </c>
      <c r="C15" s="41" t="s">
        <v>15</v>
      </c>
      <c r="D15" s="87" t="s">
        <v>170</v>
      </c>
      <c r="E15" s="86">
        <v>44943</v>
      </c>
      <c r="F15" s="44">
        <v>1.9490254872563728</v>
      </c>
      <c r="G15" s="44">
        <v>0.73529411764705621</v>
      </c>
      <c r="H15" s="44">
        <v>3.3576642335766405</v>
      </c>
      <c r="I15" s="44">
        <v>6.7796610169491567</v>
      </c>
      <c r="J15" s="44"/>
    </row>
    <row r="16" spans="1:34" x14ac:dyDescent="0.25">
      <c r="A16" s="41" t="s">
        <v>220</v>
      </c>
      <c r="C16" s="41" t="s">
        <v>7</v>
      </c>
      <c r="D16" s="87" t="s">
        <v>170</v>
      </c>
      <c r="E16" s="86">
        <v>44967</v>
      </c>
      <c r="F16" s="44">
        <v>7.1</v>
      </c>
      <c r="G16" s="44">
        <v>11.6</v>
      </c>
      <c r="H16" s="44">
        <v>9</v>
      </c>
      <c r="I16" s="44">
        <v>6</v>
      </c>
      <c r="J16" s="44"/>
    </row>
    <row r="17" spans="1:10" x14ac:dyDescent="0.25">
      <c r="A17" s="41" t="s">
        <v>172</v>
      </c>
      <c r="C17" s="41" t="s">
        <v>44</v>
      </c>
      <c r="D17" s="87" t="s">
        <v>170</v>
      </c>
      <c r="E17" s="86">
        <v>44967</v>
      </c>
      <c r="F17" s="44">
        <v>5.7</v>
      </c>
      <c r="G17" s="44">
        <v>9.6999999999999993</v>
      </c>
      <c r="H17" s="44">
        <v>7.5</v>
      </c>
      <c r="I17" s="44">
        <v>5.3</v>
      </c>
      <c r="J17" s="44"/>
    </row>
    <row r="18" spans="1:10" x14ac:dyDescent="0.25">
      <c r="A18" s="41" t="s">
        <v>173</v>
      </c>
      <c r="D18" s="87" t="s">
        <v>170</v>
      </c>
      <c r="E18" s="86">
        <v>44967</v>
      </c>
      <c r="F18" s="45">
        <v>891.1</v>
      </c>
      <c r="G18" s="45">
        <v>835.6</v>
      </c>
      <c r="H18" s="45">
        <v>870.1</v>
      </c>
      <c r="I18" s="45">
        <v>933.9</v>
      </c>
      <c r="J18" s="45"/>
    </row>
    <row r="19" spans="1:10" x14ac:dyDescent="0.25">
      <c r="A19" s="41" t="s">
        <v>174</v>
      </c>
      <c r="C19" s="41" t="s">
        <v>13</v>
      </c>
      <c r="D19" s="87" t="s">
        <v>170</v>
      </c>
      <c r="E19" s="86">
        <v>45036</v>
      </c>
      <c r="F19" s="45">
        <v>50861.666666666664</v>
      </c>
      <c r="G19" s="45">
        <v>81002.5</v>
      </c>
      <c r="H19" s="45">
        <v>163443.33333333334</v>
      </c>
      <c r="I19" s="45">
        <v>52986.666666666664</v>
      </c>
      <c r="J19" s="45"/>
    </row>
    <row r="20" spans="1:10" x14ac:dyDescent="0.25">
      <c r="A20" s="41" t="s">
        <v>175</v>
      </c>
      <c r="C20" s="41" t="s">
        <v>15</v>
      </c>
      <c r="D20" s="87" t="s">
        <v>170</v>
      </c>
      <c r="E20" s="86">
        <v>45036</v>
      </c>
      <c r="F20" s="50">
        <v>-7.4218453744292923</v>
      </c>
      <c r="G20" s="50">
        <v>59.260412229249269</v>
      </c>
      <c r="H20" s="50">
        <v>101.77566536012263</v>
      </c>
      <c r="I20" s="50">
        <v>-67.581016866192158</v>
      </c>
      <c r="J20" s="50"/>
    </row>
    <row r="21" spans="1:10" x14ac:dyDescent="0.25">
      <c r="A21" s="41" t="s">
        <v>176</v>
      </c>
      <c r="C21" s="41" t="s">
        <v>13</v>
      </c>
      <c r="D21" s="87" t="s">
        <v>170</v>
      </c>
      <c r="E21" s="86">
        <v>45036</v>
      </c>
      <c r="F21" s="45">
        <v>16095</v>
      </c>
      <c r="G21" s="45">
        <v>27410.833333333332</v>
      </c>
      <c r="H21" s="45">
        <v>56817.5</v>
      </c>
      <c r="I21" s="45">
        <v>16504.166666666668</v>
      </c>
      <c r="J21" s="45"/>
    </row>
    <row r="22" spans="1:10" x14ac:dyDescent="0.25">
      <c r="A22" s="41" t="s">
        <v>177</v>
      </c>
      <c r="C22" s="41" t="s">
        <v>15</v>
      </c>
      <c r="D22" s="87" t="s">
        <v>170</v>
      </c>
      <c r="E22" s="86">
        <v>45036</v>
      </c>
      <c r="F22" s="50">
        <v>-9.4811829216853276</v>
      </c>
      <c r="G22" s="50">
        <v>70.306513409961681</v>
      </c>
      <c r="H22" s="50">
        <v>107.2811844465388</v>
      </c>
      <c r="I22" s="50">
        <v>-70.9523180944838</v>
      </c>
      <c r="J22" s="50"/>
    </row>
    <row r="23" spans="1:10" x14ac:dyDescent="0.25">
      <c r="A23" s="41" t="s">
        <v>178</v>
      </c>
      <c r="C23" s="41" t="s">
        <v>15</v>
      </c>
      <c r="D23" s="87" t="s">
        <v>170</v>
      </c>
      <c r="E23" s="86">
        <v>44967</v>
      </c>
      <c r="F23" s="50">
        <v>1.9883724017096371</v>
      </c>
      <c r="G23" s="50">
        <v>4.7555833203186015</v>
      </c>
      <c r="H23" s="50">
        <v>-1.0610013666293994</v>
      </c>
      <c r="I23" s="50">
        <v>1.2506906424230468</v>
      </c>
      <c r="J23" s="50"/>
    </row>
    <row r="24" spans="1:10" x14ac:dyDescent="0.25">
      <c r="A24" s="41" t="s">
        <v>179</v>
      </c>
      <c r="C24" s="41" t="s">
        <v>15</v>
      </c>
      <c r="D24" s="87" t="s">
        <v>170</v>
      </c>
      <c r="E24" s="86">
        <v>45019</v>
      </c>
      <c r="F24" s="44">
        <v>2.1548266704565222</v>
      </c>
      <c r="G24" s="44">
        <v>4.0868510458327512</v>
      </c>
      <c r="H24" s="44">
        <v>1.4366312590434749</v>
      </c>
      <c r="I24" s="44">
        <v>2.0066788908761124</v>
      </c>
      <c r="J24" s="44"/>
    </row>
    <row r="25" spans="1:10" x14ac:dyDescent="0.25">
      <c r="A25" s="41" t="s">
        <v>180</v>
      </c>
      <c r="C25" s="41" t="s">
        <v>15</v>
      </c>
      <c r="D25" s="87" t="s">
        <v>170</v>
      </c>
      <c r="E25" s="86">
        <v>45043</v>
      </c>
      <c r="F25" s="44">
        <v>3.0129870129870451</v>
      </c>
      <c r="G25" s="44">
        <v>5.0932929904185409</v>
      </c>
      <c r="H25" s="44">
        <v>-0.23992322456815041</v>
      </c>
      <c r="I25" s="44">
        <v>3.5113035113035096</v>
      </c>
      <c r="J25" s="44"/>
    </row>
    <row r="26" spans="1:10" x14ac:dyDescent="0.25">
      <c r="A26" s="41" t="s">
        <v>181</v>
      </c>
      <c r="C26" s="41" t="s">
        <v>15</v>
      </c>
      <c r="D26" s="87" t="s">
        <v>170</v>
      </c>
      <c r="E26" s="86">
        <v>45043</v>
      </c>
      <c r="F26" s="50">
        <v>2.9387321828885815</v>
      </c>
      <c r="G26" s="50">
        <v>5.5570254886396775</v>
      </c>
      <c r="H26" s="50">
        <v>-0.7545472074040882</v>
      </c>
      <c r="I26" s="50">
        <v>4.2424360169930564</v>
      </c>
      <c r="J26" s="50"/>
    </row>
    <row r="27" spans="1:10" x14ac:dyDescent="0.25">
      <c r="A27" s="41" t="s">
        <v>182</v>
      </c>
      <c r="C27" s="41" t="s">
        <v>123</v>
      </c>
      <c r="D27" s="87" t="s">
        <v>170</v>
      </c>
      <c r="E27" s="86">
        <v>44931</v>
      </c>
      <c r="F27" s="44">
        <v>56.984166666666674</v>
      </c>
      <c r="G27" s="44">
        <v>39.227499999999999</v>
      </c>
      <c r="H27" s="44">
        <v>67.987499999999997</v>
      </c>
      <c r="I27" s="44">
        <v>94.786666666666676</v>
      </c>
      <c r="J27" s="44"/>
    </row>
    <row r="28" spans="1:10" x14ac:dyDescent="0.25">
      <c r="A28" s="41" t="s">
        <v>229</v>
      </c>
      <c r="C28" s="41" t="s">
        <v>228</v>
      </c>
      <c r="D28" s="87" t="s">
        <v>170</v>
      </c>
      <c r="E28" s="86">
        <v>44931</v>
      </c>
      <c r="F28" s="44">
        <v>1.605594711</v>
      </c>
      <c r="G28" s="44">
        <v>2.099217066</v>
      </c>
      <c r="H28" s="44">
        <v>3.3620073760000002</v>
      </c>
      <c r="I28" s="44">
        <v>5.0895984319999998</v>
      </c>
      <c r="J28" s="44"/>
    </row>
    <row r="29" spans="1:10" x14ac:dyDescent="0.25">
      <c r="A29" s="41" t="s">
        <v>183</v>
      </c>
      <c r="D29" s="87" t="s">
        <v>170</v>
      </c>
      <c r="E29" s="86">
        <v>45051</v>
      </c>
      <c r="F29" s="45">
        <v>1285.711</v>
      </c>
      <c r="G29" s="45">
        <v>1307</v>
      </c>
      <c r="H29" s="45">
        <v>1321.6</v>
      </c>
      <c r="I29" s="45">
        <v>1348.6</v>
      </c>
      <c r="J29" s="45"/>
    </row>
    <row r="30" spans="1:10" x14ac:dyDescent="0.25">
      <c r="A30" s="41" t="s">
        <v>200</v>
      </c>
      <c r="C30" s="41" t="s">
        <v>15</v>
      </c>
      <c r="D30" s="87" t="s">
        <v>170</v>
      </c>
      <c r="E30" s="86">
        <v>45077</v>
      </c>
      <c r="F30" s="44">
        <v>2.0102808414990792</v>
      </c>
      <c r="G30" s="44">
        <v>-5.1357210098545769</v>
      </c>
      <c r="H30" s="44">
        <v>5.0256668914848701</v>
      </c>
      <c r="I30" s="44">
        <v>3.6099250637808833</v>
      </c>
      <c r="J30" s="44"/>
    </row>
    <row r="31" spans="1:10" x14ac:dyDescent="0.25">
      <c r="A31" s="41" t="s">
        <v>201</v>
      </c>
      <c r="C31" s="41" t="s">
        <v>44</v>
      </c>
      <c r="D31" s="87" t="s">
        <v>170</v>
      </c>
      <c r="E31" s="86">
        <v>44931</v>
      </c>
      <c r="F31" s="44">
        <v>3.9500000000000006</v>
      </c>
      <c r="G31" s="44">
        <v>2.7416666666666667</v>
      </c>
      <c r="H31" s="44">
        <v>2.4499999999999997</v>
      </c>
      <c r="I31" s="44">
        <v>4.2</v>
      </c>
      <c r="J31" s="44"/>
    </row>
    <row r="32" spans="1:10" x14ac:dyDescent="0.25">
      <c r="A32" s="41" t="s">
        <v>128</v>
      </c>
      <c r="C32" s="41" t="s">
        <v>44</v>
      </c>
      <c r="D32" s="87" t="s">
        <v>170</v>
      </c>
      <c r="E32" s="86">
        <v>44931</v>
      </c>
      <c r="F32" s="51">
        <v>2</v>
      </c>
      <c r="G32" s="51">
        <v>0.79166666666666663</v>
      </c>
      <c r="H32" s="51">
        <v>0.5</v>
      </c>
      <c r="I32" s="51">
        <v>2.25</v>
      </c>
      <c r="J32" s="51"/>
    </row>
    <row r="33" spans="1:10" x14ac:dyDescent="0.25">
      <c r="A33" s="41" t="s">
        <v>202</v>
      </c>
      <c r="C33" s="41" t="s">
        <v>130</v>
      </c>
      <c r="D33" s="87" t="s">
        <v>170</v>
      </c>
      <c r="E33" s="86">
        <v>45022</v>
      </c>
      <c r="F33" s="44">
        <v>83.501951000000005</v>
      </c>
      <c r="G33" s="44">
        <v>81.97402799999999</v>
      </c>
      <c r="H33" s="44">
        <v>91.533650999999992</v>
      </c>
      <c r="I33" s="44">
        <v>97.807406</v>
      </c>
      <c r="J33" s="44"/>
    </row>
    <row r="34" spans="1:10" x14ac:dyDescent="0.25">
      <c r="A34" s="41" t="s">
        <v>203</v>
      </c>
      <c r="D34" s="87" t="s">
        <v>170</v>
      </c>
      <c r="E34" s="86">
        <v>45099</v>
      </c>
      <c r="F34" s="170">
        <v>33.234280254669713</v>
      </c>
      <c r="G34" s="170">
        <v>33.095008866532126</v>
      </c>
      <c r="H34" s="170">
        <v>36.891369254362417</v>
      </c>
      <c r="I34" s="170">
        <v>41.035511692937064</v>
      </c>
      <c r="J34" s="170"/>
    </row>
    <row r="35" spans="1:10" x14ac:dyDescent="0.25">
      <c r="A35" s="41" t="s">
        <v>204</v>
      </c>
      <c r="D35" s="87" t="s">
        <v>170</v>
      </c>
      <c r="E35" s="86">
        <v>43217</v>
      </c>
      <c r="F35" s="44" t="e">
        <v>#N/A</v>
      </c>
      <c r="G35" s="44" t="e">
        <v>#N/A</v>
      </c>
      <c r="H35" s="44" t="e">
        <v>#N/A</v>
      </c>
      <c r="I35" s="44" t="e">
        <v>#N/A</v>
      </c>
      <c r="J35" s="44"/>
    </row>
    <row r="36" spans="1:10" x14ac:dyDescent="0.25">
      <c r="A36" s="41" t="s">
        <v>205</v>
      </c>
      <c r="C36" s="41" t="s">
        <v>51</v>
      </c>
      <c r="D36" s="87" t="s">
        <v>170</v>
      </c>
      <c r="E36" s="86">
        <v>44944</v>
      </c>
      <c r="F36" s="45">
        <v>11909</v>
      </c>
      <c r="G36" s="45">
        <v>9235</v>
      </c>
      <c r="H36" s="45">
        <v>15017</v>
      </c>
      <c r="I36" s="45">
        <v>17306</v>
      </c>
      <c r="J36" s="45"/>
    </row>
    <row r="37" spans="1:10" x14ac:dyDescent="0.25">
      <c r="A37" s="41" t="s">
        <v>206</v>
      </c>
      <c r="C37" s="41" t="s">
        <v>136</v>
      </c>
      <c r="D37" s="87" t="s">
        <v>170</v>
      </c>
      <c r="E37" s="86">
        <v>44964</v>
      </c>
      <c r="F37" s="45">
        <v>5589</v>
      </c>
      <c r="G37" s="45">
        <v>3602</v>
      </c>
      <c r="H37" s="45">
        <v>2731</v>
      </c>
      <c r="I37" s="45">
        <v>2374</v>
      </c>
      <c r="J37" s="45"/>
    </row>
    <row r="38" spans="1:10" x14ac:dyDescent="0.25">
      <c r="A38" s="41" t="s">
        <v>240</v>
      </c>
      <c r="C38" s="41" t="s">
        <v>51</v>
      </c>
      <c r="D38" s="87" t="s">
        <v>170</v>
      </c>
      <c r="E38" s="86">
        <v>45086</v>
      </c>
      <c r="F38" s="45">
        <v>16344</v>
      </c>
      <c r="G38" s="45">
        <v>16149</v>
      </c>
      <c r="H38" s="45">
        <v>27684</v>
      </c>
      <c r="I38" s="45">
        <v>29659</v>
      </c>
      <c r="J38" s="45"/>
    </row>
    <row r="39" spans="1:10" x14ac:dyDescent="0.25">
      <c r="A39" s="41" t="s">
        <v>241</v>
      </c>
      <c r="C39" s="194">
        <v>0</v>
      </c>
      <c r="D39" s="87" t="s">
        <v>170</v>
      </c>
      <c r="E39" s="86">
        <v>45086</v>
      </c>
      <c r="F39" s="44">
        <v>456.99574999999999</v>
      </c>
      <c r="G39" s="44">
        <v>454.20774999999998</v>
      </c>
      <c r="H39" s="44">
        <v>489.97449999999998</v>
      </c>
      <c r="I39" s="44">
        <v>511.47158333333334</v>
      </c>
      <c r="J39" s="44"/>
    </row>
    <row r="40" spans="1:10" x14ac:dyDescent="0.25">
      <c r="A40" s="41" t="s">
        <v>242</v>
      </c>
      <c r="C40" s="41" t="s">
        <v>207</v>
      </c>
      <c r="D40" s="87" t="s">
        <v>170</v>
      </c>
      <c r="E40" s="86">
        <v>45086</v>
      </c>
      <c r="F40" s="50">
        <v>52.876091879650602</v>
      </c>
      <c r="G40" s="50">
        <v>57.337120539676903</v>
      </c>
      <c r="H40" s="50">
        <v>73.496694719515759</v>
      </c>
      <c r="I40" s="50">
        <v>76.273627362736278</v>
      </c>
      <c r="J40" s="50"/>
    </row>
    <row r="41" spans="1:10" x14ac:dyDescent="0.25">
      <c r="A41" s="41" t="s">
        <v>208</v>
      </c>
      <c r="C41" s="41" t="s">
        <v>130</v>
      </c>
      <c r="D41" s="87" t="s">
        <v>170</v>
      </c>
      <c r="E41" s="86">
        <v>45064</v>
      </c>
      <c r="F41" s="44">
        <v>81.649869628709723</v>
      </c>
      <c r="G41" s="44">
        <v>77.515426974015313</v>
      </c>
      <c r="H41" s="44">
        <v>88.929502555535578</v>
      </c>
      <c r="I41" s="44">
        <v>107.20479247926475</v>
      </c>
      <c r="J41" s="44"/>
    </row>
    <row r="42" spans="1:10" x14ac:dyDescent="0.25">
      <c r="A42" s="41" t="s">
        <v>209</v>
      </c>
      <c r="C42" s="41" t="s">
        <v>130</v>
      </c>
      <c r="D42" s="87" t="s">
        <v>170</v>
      </c>
      <c r="E42" s="86">
        <v>45062</v>
      </c>
      <c r="F42" s="44">
        <v>75.960791999999998</v>
      </c>
      <c r="G42" s="44">
        <v>64.532858000000004</v>
      </c>
      <c r="H42" s="44">
        <v>86.790747999999994</v>
      </c>
      <c r="I42" s="44">
        <v>108.54391600000002</v>
      </c>
      <c r="J42" s="44"/>
    </row>
    <row r="43" spans="1:10" x14ac:dyDescent="0.25">
      <c r="A43" s="41" t="s">
        <v>210</v>
      </c>
      <c r="D43" s="87" t="s">
        <v>170</v>
      </c>
      <c r="E43" s="86">
        <v>43469</v>
      </c>
      <c r="F43" s="45" t="e">
        <v>#N/A</v>
      </c>
      <c r="G43" s="45" t="e">
        <v>#N/A</v>
      </c>
      <c r="H43" s="45" t="e">
        <v>#N/A</v>
      </c>
      <c r="I43" s="45" t="e">
        <v>#N/A</v>
      </c>
      <c r="J43" s="45"/>
    </row>
    <row r="44" spans="1:10" x14ac:dyDescent="0.25">
      <c r="A44" s="41" t="s">
        <v>211</v>
      </c>
      <c r="D44" s="87" t="s">
        <v>170</v>
      </c>
      <c r="E44" s="86">
        <v>43469</v>
      </c>
      <c r="F44" s="45" t="e">
        <v>#N/A</v>
      </c>
      <c r="G44" s="45" t="e">
        <v>#N/A</v>
      </c>
      <c r="H44" s="45" t="e">
        <v>#N/A</v>
      </c>
      <c r="I44" s="45" t="e">
        <v>#N/A</v>
      </c>
      <c r="J44" s="45"/>
    </row>
    <row r="45" spans="1:10" x14ac:dyDescent="0.25">
      <c r="A45" s="41" t="s">
        <v>212</v>
      </c>
      <c r="C45" s="41" t="s">
        <v>136</v>
      </c>
      <c r="D45" s="87" t="s">
        <v>170</v>
      </c>
      <c r="E45" s="86">
        <v>44964</v>
      </c>
      <c r="F45" s="45">
        <v>155</v>
      </c>
      <c r="G45" s="45">
        <v>122</v>
      </c>
      <c r="H45" s="45">
        <v>88</v>
      </c>
      <c r="I45" s="45">
        <v>133</v>
      </c>
      <c r="J45" s="45"/>
    </row>
    <row r="46" spans="1:10" x14ac:dyDescent="0.25">
      <c r="A46" s="41" t="s">
        <v>213</v>
      </c>
      <c r="C46" s="41" t="s">
        <v>146</v>
      </c>
      <c r="D46" s="87" t="s">
        <v>170</v>
      </c>
      <c r="E46" s="86">
        <v>45090</v>
      </c>
      <c r="F46" s="170">
        <v>5002.3857416499995</v>
      </c>
      <c r="G46" s="170">
        <v>3420.5547536699996</v>
      </c>
      <c r="H46" s="170">
        <v>5633.6254422599995</v>
      </c>
      <c r="I46" s="170">
        <v>5722.9776124600003</v>
      </c>
      <c r="J46" s="44"/>
    </row>
    <row r="47" spans="1:10" x14ac:dyDescent="0.25">
      <c r="E47" s="86"/>
    </row>
    <row r="48" spans="1:10" x14ac:dyDescent="0.25">
      <c r="E48" s="86"/>
    </row>
    <row r="49" spans="5:5" x14ac:dyDescent="0.25">
      <c r="E49" s="86"/>
    </row>
    <row r="50" spans="5:5" x14ac:dyDescent="0.25">
      <c r="E50" s="86"/>
    </row>
    <row r="51" spans="5:5" x14ac:dyDescent="0.25">
      <c r="E51" s="86"/>
    </row>
    <row r="52" spans="5:5" x14ac:dyDescent="0.25">
      <c r="E52" s="86"/>
    </row>
    <row r="53" spans="5:5" x14ac:dyDescent="0.25">
      <c r="E53" s="86"/>
    </row>
    <row r="54" spans="5:5" x14ac:dyDescent="0.25">
      <c r="E54" s="86"/>
    </row>
    <row r="55" spans="5:5" x14ac:dyDescent="0.25">
      <c r="E55" s="86"/>
    </row>
    <row r="56" spans="5:5" x14ac:dyDescent="0.25">
      <c r="E56" s="86"/>
    </row>
    <row r="57" spans="5:5" x14ac:dyDescent="0.25">
      <c r="E57" s="86"/>
    </row>
    <row r="58" spans="5:5" x14ac:dyDescent="0.25">
      <c r="E58" s="86"/>
    </row>
    <row r="59" spans="5:5" x14ac:dyDescent="0.25">
      <c r="E59" s="86"/>
    </row>
    <row r="60" spans="5:5" x14ac:dyDescent="0.25">
      <c r="E60" s="86"/>
    </row>
    <row r="61" spans="5:5" x14ac:dyDescent="0.25">
      <c r="E61" s="86"/>
    </row>
    <row r="62" spans="5:5" x14ac:dyDescent="0.25">
      <c r="E62" s="86"/>
    </row>
    <row r="63" spans="5:5" x14ac:dyDescent="0.25">
      <c r="E63" s="86"/>
    </row>
    <row r="64" spans="5:5" x14ac:dyDescent="0.25">
      <c r="E64" s="86"/>
    </row>
    <row r="65" spans="5:5" x14ac:dyDescent="0.25">
      <c r="E65" s="86"/>
    </row>
    <row r="66" spans="5:5" x14ac:dyDescent="0.25">
      <c r="E66" s="86"/>
    </row>
    <row r="67" spans="5:5" x14ac:dyDescent="0.25">
      <c r="E67" s="86"/>
    </row>
    <row r="68" spans="5:5" x14ac:dyDescent="0.25">
      <c r="E68" s="86"/>
    </row>
    <row r="69" spans="5:5" x14ac:dyDescent="0.25">
      <c r="E69" s="86"/>
    </row>
    <row r="70" spans="5:5" x14ac:dyDescent="0.25">
      <c r="E70" s="86"/>
    </row>
    <row r="71" spans="5:5" x14ac:dyDescent="0.25">
      <c r="E71" s="86"/>
    </row>
    <row r="72" spans="5:5" x14ac:dyDescent="0.25">
      <c r="E72" s="86"/>
    </row>
    <row r="73" spans="5:5" x14ac:dyDescent="0.25">
      <c r="E73" s="86"/>
    </row>
    <row r="74" spans="5:5" x14ac:dyDescent="0.25">
      <c r="E74" s="86"/>
    </row>
    <row r="75" spans="5:5" x14ac:dyDescent="0.25">
      <c r="E75" s="86"/>
    </row>
    <row r="76" spans="5:5" x14ac:dyDescent="0.25">
      <c r="E76" s="86"/>
    </row>
    <row r="77" spans="5:5" x14ac:dyDescent="0.25">
      <c r="E77" s="86"/>
    </row>
    <row r="78" spans="5:5" x14ac:dyDescent="0.25">
      <c r="E78" s="86"/>
    </row>
    <row r="79" spans="5:5" x14ac:dyDescent="0.25">
      <c r="E79" s="86"/>
    </row>
    <row r="80" spans="5:5" x14ac:dyDescent="0.25">
      <c r="E80" s="86"/>
    </row>
    <row r="81" spans="5:5" x14ac:dyDescent="0.25">
      <c r="E81" s="86"/>
    </row>
    <row r="82" spans="5:5" x14ac:dyDescent="0.25">
      <c r="E82" s="86"/>
    </row>
    <row r="83" spans="5:5" x14ac:dyDescent="0.25">
      <c r="E83" s="86"/>
    </row>
    <row r="84" spans="5:5" x14ac:dyDescent="0.25">
      <c r="E84" s="86"/>
    </row>
    <row r="85" spans="5:5" x14ac:dyDescent="0.25">
      <c r="E85" s="86"/>
    </row>
    <row r="86" spans="5:5" x14ac:dyDescent="0.25">
      <c r="E86" s="86"/>
    </row>
    <row r="87" spans="5:5" x14ac:dyDescent="0.25">
      <c r="E87" s="86"/>
    </row>
    <row r="88" spans="5:5" x14ac:dyDescent="0.25">
      <c r="E88" s="86"/>
    </row>
    <row r="89" spans="5:5" x14ac:dyDescent="0.25">
      <c r="E89" s="86"/>
    </row>
    <row r="90" spans="5:5" x14ac:dyDescent="0.25">
      <c r="E90" s="86"/>
    </row>
    <row r="91" spans="5:5" x14ac:dyDescent="0.25">
      <c r="E91" s="86"/>
    </row>
    <row r="92" spans="5:5" x14ac:dyDescent="0.25">
      <c r="E92" s="86"/>
    </row>
    <row r="93" spans="5:5" x14ac:dyDescent="0.25">
      <c r="E93" s="86"/>
    </row>
    <row r="94" spans="5:5" x14ac:dyDescent="0.25">
      <c r="E94" s="86"/>
    </row>
    <row r="95" spans="5:5" x14ac:dyDescent="0.25">
      <c r="E95" s="86"/>
    </row>
    <row r="96" spans="5:5" x14ac:dyDescent="0.25">
      <c r="E96" s="86"/>
    </row>
    <row r="97" spans="5:5" x14ac:dyDescent="0.25">
      <c r="E97" s="86"/>
    </row>
    <row r="98" spans="5:5" x14ac:dyDescent="0.25">
      <c r="E98" s="86"/>
    </row>
    <row r="99" spans="5:5" x14ac:dyDescent="0.25">
      <c r="E99" s="86"/>
    </row>
    <row r="100" spans="5:5" x14ac:dyDescent="0.25">
      <c r="E100" s="86"/>
    </row>
    <row r="101" spans="5:5" x14ac:dyDescent="0.25">
      <c r="E101" s="86"/>
    </row>
    <row r="102" spans="5:5" x14ac:dyDescent="0.25">
      <c r="E102" s="86"/>
    </row>
    <row r="103" spans="5:5" x14ac:dyDescent="0.25">
      <c r="E103" s="86"/>
    </row>
    <row r="104" spans="5:5" x14ac:dyDescent="0.25">
      <c r="E104" s="86"/>
    </row>
    <row r="105" spans="5:5" x14ac:dyDescent="0.25">
      <c r="E105" s="86"/>
    </row>
    <row r="106" spans="5:5" x14ac:dyDescent="0.25">
      <c r="E106" s="86"/>
    </row>
    <row r="107" spans="5:5" x14ac:dyDescent="0.25">
      <c r="E107" s="86"/>
    </row>
    <row r="108" spans="5:5" x14ac:dyDescent="0.25">
      <c r="E108" s="86"/>
    </row>
    <row r="109" spans="5:5" x14ac:dyDescent="0.25">
      <c r="E109" s="86"/>
    </row>
    <row r="110" spans="5:5" x14ac:dyDescent="0.25">
      <c r="E110" s="86"/>
    </row>
    <row r="111" spans="5:5" x14ac:dyDescent="0.25">
      <c r="E111" s="86"/>
    </row>
    <row r="112" spans="5:5" x14ac:dyDescent="0.25">
      <c r="E112" s="86"/>
    </row>
    <row r="113" spans="5:5" x14ac:dyDescent="0.25">
      <c r="E113" s="86"/>
    </row>
    <row r="114" spans="5:5" x14ac:dyDescent="0.25">
      <c r="E114" s="86"/>
    </row>
    <row r="115" spans="5:5" x14ac:dyDescent="0.25">
      <c r="E115" s="86"/>
    </row>
    <row r="116" spans="5:5" x14ac:dyDescent="0.25">
      <c r="E116" s="86"/>
    </row>
    <row r="117" spans="5:5" x14ac:dyDescent="0.25">
      <c r="E117" s="86"/>
    </row>
    <row r="118" spans="5:5" x14ac:dyDescent="0.25">
      <c r="E118" s="86"/>
    </row>
    <row r="119" spans="5:5" x14ac:dyDescent="0.25">
      <c r="E119" s="86"/>
    </row>
    <row r="120" spans="5:5" x14ac:dyDescent="0.25">
      <c r="E120" s="86"/>
    </row>
    <row r="121" spans="5:5" x14ac:dyDescent="0.25">
      <c r="E121" s="86"/>
    </row>
    <row r="122" spans="5:5" x14ac:dyDescent="0.25">
      <c r="E122" s="86"/>
    </row>
    <row r="123" spans="5:5" x14ac:dyDescent="0.25">
      <c r="E123" s="86"/>
    </row>
    <row r="124" spans="5:5" x14ac:dyDescent="0.25">
      <c r="E124" s="86"/>
    </row>
    <row r="125" spans="5:5" x14ac:dyDescent="0.25">
      <c r="E125" s="86"/>
    </row>
    <row r="126" spans="5:5" x14ac:dyDescent="0.25">
      <c r="E126" s="86"/>
    </row>
    <row r="127" spans="5:5" x14ac:dyDescent="0.25">
      <c r="E127" s="86"/>
    </row>
    <row r="128" spans="5:5" x14ac:dyDescent="0.25">
      <c r="E128" s="86"/>
    </row>
    <row r="129" spans="5:5" x14ac:dyDescent="0.25">
      <c r="E129" s="86"/>
    </row>
    <row r="130" spans="5:5" x14ac:dyDescent="0.25">
      <c r="E130" s="86"/>
    </row>
    <row r="131" spans="5:5" x14ac:dyDescent="0.25">
      <c r="E131" s="86"/>
    </row>
    <row r="132" spans="5:5" x14ac:dyDescent="0.25">
      <c r="E132" s="86"/>
    </row>
    <row r="133" spans="5:5" x14ac:dyDescent="0.25">
      <c r="E133" s="86"/>
    </row>
    <row r="134" spans="5:5" x14ac:dyDescent="0.25">
      <c r="E134" s="86"/>
    </row>
    <row r="135" spans="5:5" x14ac:dyDescent="0.25">
      <c r="E135" s="86"/>
    </row>
    <row r="136" spans="5:5" x14ac:dyDescent="0.25">
      <c r="E136" s="86"/>
    </row>
    <row r="137" spans="5:5" x14ac:dyDescent="0.25">
      <c r="E137" s="86"/>
    </row>
    <row r="138" spans="5:5" x14ac:dyDescent="0.25">
      <c r="E138" s="86"/>
    </row>
    <row r="139" spans="5:5" x14ac:dyDescent="0.25">
      <c r="E139" s="86"/>
    </row>
    <row r="140" spans="5:5" x14ac:dyDescent="0.25">
      <c r="E140" s="86"/>
    </row>
    <row r="141" spans="5:5" x14ac:dyDescent="0.25">
      <c r="E141" s="86"/>
    </row>
    <row r="142" spans="5:5" x14ac:dyDescent="0.25">
      <c r="E142" s="86"/>
    </row>
    <row r="143" spans="5:5" x14ac:dyDescent="0.25">
      <c r="E143" s="86"/>
    </row>
    <row r="144" spans="5:5" x14ac:dyDescent="0.25">
      <c r="E144" s="86"/>
    </row>
    <row r="145" spans="5:5" x14ac:dyDescent="0.25">
      <c r="E145" s="86"/>
    </row>
    <row r="146" spans="5:5" x14ac:dyDescent="0.25">
      <c r="E146" s="86"/>
    </row>
    <row r="147" spans="5:5" x14ac:dyDescent="0.25">
      <c r="E147" s="86"/>
    </row>
    <row r="148" spans="5:5" x14ac:dyDescent="0.25">
      <c r="E148" s="86"/>
    </row>
    <row r="149" spans="5:5" x14ac:dyDescent="0.25">
      <c r="E149" s="86"/>
    </row>
    <row r="150" spans="5:5" x14ac:dyDescent="0.25">
      <c r="E150" s="86"/>
    </row>
    <row r="151" spans="5:5" x14ac:dyDescent="0.25">
      <c r="E151" s="86"/>
    </row>
    <row r="152" spans="5:5" x14ac:dyDescent="0.25">
      <c r="E152" s="86"/>
    </row>
    <row r="153" spans="5:5" x14ac:dyDescent="0.25">
      <c r="E153" s="86"/>
    </row>
    <row r="154" spans="5:5" x14ac:dyDescent="0.25">
      <c r="E154" s="86"/>
    </row>
    <row r="155" spans="5:5" x14ac:dyDescent="0.25">
      <c r="E155" s="86"/>
    </row>
    <row r="156" spans="5:5" x14ac:dyDescent="0.25">
      <c r="E156" s="86"/>
    </row>
    <row r="157" spans="5:5" x14ac:dyDescent="0.25">
      <c r="E157" s="86"/>
    </row>
    <row r="158" spans="5:5" x14ac:dyDescent="0.25">
      <c r="E158" s="86"/>
    </row>
    <row r="159" spans="5:5" x14ac:dyDescent="0.25">
      <c r="E159" s="86"/>
    </row>
    <row r="160" spans="5:5" x14ac:dyDescent="0.25">
      <c r="E160" s="86"/>
    </row>
    <row r="161" spans="5:5" x14ac:dyDescent="0.25">
      <c r="E161" s="86"/>
    </row>
    <row r="162" spans="5:5" x14ac:dyDescent="0.25">
      <c r="E162" s="86"/>
    </row>
    <row r="163" spans="5:5" x14ac:dyDescent="0.25">
      <c r="E163" s="86"/>
    </row>
    <row r="164" spans="5:5" x14ac:dyDescent="0.25">
      <c r="E164" s="86"/>
    </row>
    <row r="165" spans="5:5" x14ac:dyDescent="0.25">
      <c r="E165" s="86"/>
    </row>
    <row r="166" spans="5:5" x14ac:dyDescent="0.25">
      <c r="E166" s="86"/>
    </row>
    <row r="167" spans="5:5" x14ac:dyDescent="0.25">
      <c r="E167" s="86"/>
    </row>
    <row r="168" spans="5:5" x14ac:dyDescent="0.25">
      <c r="E168" s="86"/>
    </row>
    <row r="169" spans="5:5" x14ac:dyDescent="0.25">
      <c r="E169" s="86"/>
    </row>
    <row r="170" spans="5:5" x14ac:dyDescent="0.25">
      <c r="E170" s="86"/>
    </row>
    <row r="171" spans="5:5" x14ac:dyDescent="0.25">
      <c r="E171" s="86"/>
    </row>
    <row r="172" spans="5:5" x14ac:dyDescent="0.25">
      <c r="E172" s="86"/>
    </row>
    <row r="173" spans="5:5" x14ac:dyDescent="0.25">
      <c r="E173" s="86"/>
    </row>
    <row r="174" spans="5:5" x14ac:dyDescent="0.25">
      <c r="E174" s="86"/>
    </row>
    <row r="175" spans="5:5" x14ac:dyDescent="0.25">
      <c r="E175" s="86"/>
    </row>
    <row r="176" spans="5:5" x14ac:dyDescent="0.25">
      <c r="E176" s="86"/>
    </row>
    <row r="177" spans="5:5" x14ac:dyDescent="0.25">
      <c r="E177" s="86"/>
    </row>
    <row r="178" spans="5:5" x14ac:dyDescent="0.25">
      <c r="E178" s="86"/>
    </row>
    <row r="179" spans="5:5" x14ac:dyDescent="0.25">
      <c r="E179" s="86"/>
    </row>
    <row r="180" spans="5:5" x14ac:dyDescent="0.25">
      <c r="E180" s="86"/>
    </row>
    <row r="181" spans="5:5" x14ac:dyDescent="0.25">
      <c r="E181" s="86"/>
    </row>
    <row r="182" spans="5:5" x14ac:dyDescent="0.25">
      <c r="E182" s="86"/>
    </row>
    <row r="183" spans="5:5" x14ac:dyDescent="0.25">
      <c r="E183" s="86"/>
    </row>
    <row r="184" spans="5:5" x14ac:dyDescent="0.25">
      <c r="E184" s="86"/>
    </row>
    <row r="185" spans="5:5" x14ac:dyDescent="0.25">
      <c r="E185" s="86"/>
    </row>
    <row r="186" spans="5:5" x14ac:dyDescent="0.25">
      <c r="E186" s="86"/>
    </row>
    <row r="187" spans="5:5" x14ac:dyDescent="0.25">
      <c r="E187" s="86"/>
    </row>
    <row r="188" spans="5:5" x14ac:dyDescent="0.25">
      <c r="E188" s="86"/>
    </row>
    <row r="189" spans="5:5" x14ac:dyDescent="0.25">
      <c r="E189" s="86"/>
    </row>
    <row r="190" spans="5:5" x14ac:dyDescent="0.25">
      <c r="E190" s="86"/>
    </row>
    <row r="191" spans="5:5" x14ac:dyDescent="0.25">
      <c r="E191" s="86"/>
    </row>
    <row r="192" spans="5:5" x14ac:dyDescent="0.25">
      <c r="E192" s="86"/>
    </row>
    <row r="193" spans="5:5" x14ac:dyDescent="0.25">
      <c r="E193" s="86"/>
    </row>
    <row r="194" spans="5:5" x14ac:dyDescent="0.25">
      <c r="E194" s="86"/>
    </row>
    <row r="195" spans="5:5" x14ac:dyDescent="0.25">
      <c r="E195" s="86"/>
    </row>
    <row r="196" spans="5:5" x14ac:dyDescent="0.25">
      <c r="E196" s="86"/>
    </row>
    <row r="197" spans="5:5" x14ac:dyDescent="0.25">
      <c r="E197" s="86"/>
    </row>
    <row r="198" spans="5:5" x14ac:dyDescent="0.25">
      <c r="E198" s="86"/>
    </row>
    <row r="199" spans="5:5" x14ac:dyDescent="0.25">
      <c r="E199" s="86"/>
    </row>
    <row r="200" spans="5:5" x14ac:dyDescent="0.25">
      <c r="E200" s="86"/>
    </row>
    <row r="201" spans="5:5" x14ac:dyDescent="0.25">
      <c r="E201" s="86"/>
    </row>
    <row r="202" spans="5:5" x14ac:dyDescent="0.25">
      <c r="E202" s="86"/>
    </row>
    <row r="203" spans="5:5" x14ac:dyDescent="0.25">
      <c r="E203" s="86"/>
    </row>
    <row r="204" spans="5:5" x14ac:dyDescent="0.25">
      <c r="E204" s="86"/>
    </row>
    <row r="205" spans="5:5" x14ac:dyDescent="0.25">
      <c r="E205" s="86"/>
    </row>
    <row r="206" spans="5:5" x14ac:dyDescent="0.25">
      <c r="E206" s="86"/>
    </row>
    <row r="207" spans="5:5" x14ac:dyDescent="0.25">
      <c r="E207" s="86"/>
    </row>
    <row r="208" spans="5:5" x14ac:dyDescent="0.25">
      <c r="E208" s="86"/>
    </row>
    <row r="209" spans="5:5" x14ac:dyDescent="0.25">
      <c r="E209" s="86"/>
    </row>
    <row r="210" spans="5:5" x14ac:dyDescent="0.25">
      <c r="E210" s="86"/>
    </row>
    <row r="211" spans="5:5" x14ac:dyDescent="0.25">
      <c r="E211" s="86"/>
    </row>
    <row r="212" spans="5:5" x14ac:dyDescent="0.25">
      <c r="E212" s="86"/>
    </row>
    <row r="213" spans="5:5" x14ac:dyDescent="0.25">
      <c r="E213" s="86"/>
    </row>
    <row r="214" spans="5:5" x14ac:dyDescent="0.25">
      <c r="E214" s="86"/>
    </row>
    <row r="215" spans="5:5" x14ac:dyDescent="0.25">
      <c r="E215" s="86"/>
    </row>
    <row r="216" spans="5:5" x14ac:dyDescent="0.25">
      <c r="E216" s="86"/>
    </row>
    <row r="217" spans="5:5" x14ac:dyDescent="0.25">
      <c r="E217" s="86"/>
    </row>
    <row r="218" spans="5:5" x14ac:dyDescent="0.25">
      <c r="E218" s="86"/>
    </row>
    <row r="219" spans="5:5" x14ac:dyDescent="0.25">
      <c r="E219" s="86"/>
    </row>
    <row r="220" spans="5:5" x14ac:dyDescent="0.25">
      <c r="E220" s="86"/>
    </row>
    <row r="221" spans="5:5" x14ac:dyDescent="0.25">
      <c r="E221" s="86"/>
    </row>
    <row r="222" spans="5:5" x14ac:dyDescent="0.25">
      <c r="E222" s="86"/>
    </row>
    <row r="223" spans="5:5" x14ac:dyDescent="0.25">
      <c r="E223" s="86"/>
    </row>
    <row r="224" spans="5:5" x14ac:dyDescent="0.25">
      <c r="E224" s="86"/>
    </row>
    <row r="225" spans="5:5" x14ac:dyDescent="0.25">
      <c r="E225" s="86"/>
    </row>
    <row r="226" spans="5:5" x14ac:dyDescent="0.25">
      <c r="E226" s="86"/>
    </row>
    <row r="227" spans="5:5" x14ac:dyDescent="0.25">
      <c r="E227" s="86"/>
    </row>
    <row r="228" spans="5:5" x14ac:dyDescent="0.25">
      <c r="E228" s="86"/>
    </row>
    <row r="229" spans="5:5" x14ac:dyDescent="0.25">
      <c r="E229" s="86"/>
    </row>
    <row r="230" spans="5:5" x14ac:dyDescent="0.25">
      <c r="E230" s="86"/>
    </row>
    <row r="231" spans="5:5" x14ac:dyDescent="0.25">
      <c r="E231" s="86"/>
    </row>
    <row r="232" spans="5:5" x14ac:dyDescent="0.25">
      <c r="E232" s="86"/>
    </row>
    <row r="233" spans="5:5" x14ac:dyDescent="0.25">
      <c r="E233" s="86"/>
    </row>
    <row r="234" spans="5:5" x14ac:dyDescent="0.25">
      <c r="E234" s="86"/>
    </row>
    <row r="235" spans="5:5" x14ac:dyDescent="0.25">
      <c r="E235" s="86"/>
    </row>
    <row r="236" spans="5:5" x14ac:dyDescent="0.25">
      <c r="E236" s="86"/>
    </row>
    <row r="237" spans="5:5" x14ac:dyDescent="0.25">
      <c r="E237" s="86"/>
    </row>
    <row r="238" spans="5:5" x14ac:dyDescent="0.25">
      <c r="E238" s="86"/>
    </row>
    <row r="239" spans="5:5" x14ac:dyDescent="0.25">
      <c r="E239" s="86"/>
    </row>
    <row r="240" spans="5:5" x14ac:dyDescent="0.25">
      <c r="E240" s="86"/>
    </row>
    <row r="241" spans="5:5" x14ac:dyDescent="0.25">
      <c r="E241" s="86"/>
    </row>
    <row r="242" spans="5:5" x14ac:dyDescent="0.25">
      <c r="E242" s="86"/>
    </row>
    <row r="243" spans="5:5" x14ac:dyDescent="0.25">
      <c r="E243" s="86"/>
    </row>
    <row r="244" spans="5:5" x14ac:dyDescent="0.25">
      <c r="E244" s="86"/>
    </row>
    <row r="245" spans="5:5" x14ac:dyDescent="0.25">
      <c r="E245" s="86"/>
    </row>
    <row r="246" spans="5:5" x14ac:dyDescent="0.25">
      <c r="E246" s="86"/>
    </row>
    <row r="247" spans="5:5" x14ac:dyDescent="0.25">
      <c r="E247" s="86"/>
    </row>
    <row r="248" spans="5:5" x14ac:dyDescent="0.25">
      <c r="E248" s="86"/>
    </row>
    <row r="249" spans="5:5" x14ac:dyDescent="0.25">
      <c r="E249" s="86"/>
    </row>
    <row r="250" spans="5:5" x14ac:dyDescent="0.25">
      <c r="E250" s="86"/>
    </row>
    <row r="251" spans="5:5" x14ac:dyDescent="0.25">
      <c r="E251" s="86"/>
    </row>
    <row r="252" spans="5:5" x14ac:dyDescent="0.25">
      <c r="E252" s="86"/>
    </row>
    <row r="253" spans="5:5" x14ac:dyDescent="0.25">
      <c r="E253" s="86"/>
    </row>
    <row r="254" spans="5:5" x14ac:dyDescent="0.25">
      <c r="E254" s="86"/>
    </row>
    <row r="255" spans="5:5" x14ac:dyDescent="0.25">
      <c r="E255" s="86"/>
    </row>
    <row r="256" spans="5:5" x14ac:dyDescent="0.25">
      <c r="E256" s="86"/>
    </row>
    <row r="257" spans="5:5" x14ac:dyDescent="0.25">
      <c r="E257" s="86"/>
    </row>
    <row r="258" spans="5:5" x14ac:dyDescent="0.25">
      <c r="E258" s="86"/>
    </row>
    <row r="259" spans="5:5" x14ac:dyDescent="0.25">
      <c r="E259" s="86"/>
    </row>
    <row r="260" spans="5:5" x14ac:dyDescent="0.25">
      <c r="E260" s="86"/>
    </row>
    <row r="261" spans="5:5" x14ac:dyDescent="0.25">
      <c r="E261" s="86"/>
    </row>
    <row r="262" spans="5:5" x14ac:dyDescent="0.25">
      <c r="E262" s="86"/>
    </row>
    <row r="263" spans="5:5" x14ac:dyDescent="0.25">
      <c r="E263" s="86"/>
    </row>
    <row r="264" spans="5:5" x14ac:dyDescent="0.25">
      <c r="E264" s="86"/>
    </row>
    <row r="265" spans="5:5" x14ac:dyDescent="0.25">
      <c r="E265" s="86"/>
    </row>
    <row r="266" spans="5:5" x14ac:dyDescent="0.25">
      <c r="E266" s="86"/>
    </row>
    <row r="267" spans="5:5" x14ac:dyDescent="0.25">
      <c r="E267" s="86"/>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260350</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260350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4.5" x14ac:dyDescent="0.35"/>
  <cols>
    <col min="1" max="1" width="9.453125" bestFit="1" customWidth="1"/>
  </cols>
  <sheetData>
    <row r="1" spans="1:67" s="148" customFormat="1" ht="165" customHeight="1" x14ac:dyDescent="0.35">
      <c r="B1" s="148" t="s">
        <v>116</v>
      </c>
      <c r="D1" s="148" t="s">
        <v>117</v>
      </c>
      <c r="F1" s="148" t="s">
        <v>80</v>
      </c>
      <c r="H1" s="148" t="s">
        <v>8</v>
      </c>
      <c r="J1" s="148" t="s">
        <v>82</v>
      </c>
      <c r="L1" s="148" t="s">
        <v>83</v>
      </c>
      <c r="N1" s="148" t="s">
        <v>84</v>
      </c>
      <c r="P1" s="148" t="s">
        <v>85</v>
      </c>
      <c r="R1" s="148" t="s">
        <v>86</v>
      </c>
      <c r="T1" s="148" t="s">
        <v>118</v>
      </c>
      <c r="V1" s="148" t="s">
        <v>119</v>
      </c>
      <c r="X1" s="148" t="s">
        <v>120</v>
      </c>
      <c r="Z1" s="148" t="s">
        <v>121</v>
      </c>
      <c r="AB1" s="148" t="s">
        <v>122</v>
      </c>
      <c r="AD1" s="148" t="s">
        <v>124</v>
      </c>
      <c r="AF1" s="148" t="s">
        <v>125</v>
      </c>
      <c r="AH1" s="148" t="s">
        <v>127</v>
      </c>
      <c r="AJ1" s="148" t="s">
        <v>38</v>
      </c>
      <c r="AL1" s="148" t="s">
        <v>128</v>
      </c>
      <c r="AN1" s="148" t="s">
        <v>129</v>
      </c>
      <c r="AP1" s="148" t="s">
        <v>131</v>
      </c>
      <c r="AR1" s="148" t="s">
        <v>47</v>
      </c>
      <c r="AT1" s="148" t="s">
        <v>134</v>
      </c>
      <c r="AV1" s="148" t="s">
        <v>135</v>
      </c>
      <c r="AX1" s="148" t="s">
        <v>137</v>
      </c>
      <c r="AZ1" s="148" t="s">
        <v>138</v>
      </c>
      <c r="BB1" s="148" t="s">
        <v>139</v>
      </c>
      <c r="BD1" s="148" t="s">
        <v>140</v>
      </c>
      <c r="BF1" s="148" t="s">
        <v>141</v>
      </c>
      <c r="BH1" s="148" t="s">
        <v>142</v>
      </c>
      <c r="BJ1" s="148" t="s">
        <v>143</v>
      </c>
      <c r="BL1" s="148" t="s">
        <v>144</v>
      </c>
      <c r="BN1" s="148" t="s">
        <v>145</v>
      </c>
    </row>
    <row r="2" spans="1:67" x14ac:dyDescent="0.35">
      <c r="B2" t="s">
        <v>15</v>
      </c>
      <c r="D2" t="s">
        <v>15</v>
      </c>
      <c r="F2" t="s">
        <v>44</v>
      </c>
      <c r="H2" t="s">
        <v>44</v>
      </c>
      <c r="J2" t="s">
        <v>11</v>
      </c>
      <c r="L2" t="s">
        <v>13</v>
      </c>
      <c r="N2" t="s">
        <v>15</v>
      </c>
      <c r="P2" t="s">
        <v>13</v>
      </c>
      <c r="R2" t="s">
        <v>15</v>
      </c>
      <c r="T2" t="s">
        <v>15</v>
      </c>
      <c r="V2" t="s">
        <v>15</v>
      </c>
      <c r="X2" t="s">
        <v>15</v>
      </c>
      <c r="Z2" t="s">
        <v>15</v>
      </c>
      <c r="AB2" t="s">
        <v>123</v>
      </c>
      <c r="AD2" t="s">
        <v>26</v>
      </c>
      <c r="AF2" s="91" t="s">
        <v>151</v>
      </c>
      <c r="AG2" s="91"/>
      <c r="AH2" t="s">
        <v>15</v>
      </c>
      <c r="AJ2" t="s">
        <v>44</v>
      </c>
      <c r="AL2" t="s">
        <v>44</v>
      </c>
      <c r="AN2" t="s">
        <v>130</v>
      </c>
      <c r="AP2" t="s">
        <v>132</v>
      </c>
      <c r="AR2" t="s">
        <v>133</v>
      </c>
      <c r="AT2" t="s">
        <v>51</v>
      </c>
      <c r="AV2" t="s">
        <v>136</v>
      </c>
      <c r="AX2" t="s">
        <v>51</v>
      </c>
      <c r="AZ2" t="s">
        <v>46</v>
      </c>
      <c r="BD2" t="s">
        <v>130</v>
      </c>
      <c r="BF2" t="s">
        <v>130</v>
      </c>
      <c r="BL2" t="s">
        <v>136</v>
      </c>
      <c r="BN2" t="s">
        <v>146</v>
      </c>
    </row>
    <row r="3" spans="1:67" x14ac:dyDescent="0.35">
      <c r="A3" t="s">
        <v>87</v>
      </c>
      <c r="B3" t="s">
        <v>90</v>
      </c>
      <c r="D3" t="s">
        <v>91</v>
      </c>
      <c r="F3" t="s">
        <v>73</v>
      </c>
      <c r="H3" t="s">
        <v>74</v>
      </c>
      <c r="J3" t="s">
        <v>75</v>
      </c>
      <c r="L3" t="s">
        <v>76</v>
      </c>
      <c r="N3" t="s">
        <v>77</v>
      </c>
      <c r="P3" t="s">
        <v>78</v>
      </c>
      <c r="R3" t="s">
        <v>79</v>
      </c>
      <c r="T3" t="s">
        <v>92</v>
      </c>
      <c r="V3" t="s">
        <v>93</v>
      </c>
      <c r="X3" t="s">
        <v>94</v>
      </c>
      <c r="Z3" t="s">
        <v>95</v>
      </c>
      <c r="AB3" t="s">
        <v>96</v>
      </c>
      <c r="AD3" t="s">
        <v>97</v>
      </c>
      <c r="AF3" t="s">
        <v>98</v>
      </c>
      <c r="AH3" t="s">
        <v>99</v>
      </c>
      <c r="AJ3" t="s">
        <v>100</v>
      </c>
      <c r="AL3" t="s">
        <v>101</v>
      </c>
      <c r="AN3" t="s">
        <v>102</v>
      </c>
      <c r="AP3" t="s">
        <v>103</v>
      </c>
      <c r="AR3" t="s">
        <v>104</v>
      </c>
      <c r="AT3" t="s">
        <v>105</v>
      </c>
      <c r="AV3" t="s">
        <v>106</v>
      </c>
      <c r="AX3" t="s">
        <v>107</v>
      </c>
      <c r="AZ3" t="s">
        <v>108</v>
      </c>
      <c r="BB3" t="s">
        <v>109</v>
      </c>
      <c r="BD3" t="s">
        <v>110</v>
      </c>
      <c r="BF3" t="s">
        <v>111</v>
      </c>
      <c r="BH3" t="s">
        <v>112</v>
      </c>
      <c r="BJ3" t="s">
        <v>113</v>
      </c>
      <c r="BL3" t="s">
        <v>114</v>
      </c>
      <c r="BN3" t="s">
        <v>115</v>
      </c>
    </row>
    <row r="4" spans="1:67" x14ac:dyDescent="0.35">
      <c r="A4" s="147">
        <v>42736</v>
      </c>
      <c r="B4" t="s">
        <v>90</v>
      </c>
      <c r="C4" s="90">
        <f>VLOOKUP($A16,dXdata!DATA,MATCH(B$3,dXdata!IDS,0) + 1,FALSE)</f>
        <v>1.3828238719068464</v>
      </c>
      <c r="D4" s="47">
        <f>VLOOKUP($A4,dXdata!DATA,MATCH(D$3,dXdata!IDS,0) + 1,FALSE)</f>
        <v>2.1293375394321856</v>
      </c>
      <c r="E4" s="47">
        <f>VLOOKUP($A16,dXdata!DATA,MATCH(D$3,dXdata!IDS,0) + 1,FALSE)</f>
        <v>1.698841698841691</v>
      </c>
      <c r="F4" s="47">
        <f>VLOOKUP($A4,dXdata!DATA,MATCH(F$3,dXdata!IDS,0) + 1,FALSE)</f>
        <v>9.5</v>
      </c>
      <c r="G4" s="47">
        <f>VLOOKUP($A16,dXdata!DATA,MATCH(F$3,dXdata!IDS,0) + 1,FALSE)</f>
        <v>7.7</v>
      </c>
      <c r="H4" s="47">
        <f>VLOOKUP($A4,dXdata!DATA,MATCH(H$3,dXdata!IDS,0) + 1,FALSE)</f>
        <v>6.6</v>
      </c>
      <c r="I4" s="47">
        <f>VLOOKUP($A16,dXdata!DATA,MATCH(H$3,dXdata!IDS,0) + 1,FALSE)</f>
        <v>5.8</v>
      </c>
      <c r="J4" s="47">
        <f>VLOOKUP($A4,dXdata!DATA,MATCH(J$3,dXdata!IDS,0) + 1,FALSE)</f>
        <v>844.3</v>
      </c>
      <c r="K4" s="47">
        <f>VLOOKUP($A16,dXdata!DATA,MATCH(J$3,dXdata!IDS,0) + 1,FALSE)</f>
        <v>861.4</v>
      </c>
      <c r="L4" s="48">
        <f>VLOOKUP($A4,dXdata!DATA,MATCH(L$3,dXdata!IDS,0) + 1,FALSE)</f>
        <v>91470</v>
      </c>
      <c r="M4" s="48">
        <f>VLOOKUP($A16,dXdata!DATA,MATCH(L$3,dXdata!IDS,0) + 1,FALSE)</f>
        <v>62790</v>
      </c>
      <c r="N4" s="47">
        <f>VLOOKUP($A4,dXdata!DATA,MATCH(N$3,dXdata!IDS,0) + 1,FALSE)</f>
        <v>37.756024096385545</v>
      </c>
      <c r="O4" s="47">
        <f>VLOOKUP($A16,dXdata!DATA,MATCH(N$3,dXdata!IDS,0) + 1,FALSE)</f>
        <v>-31.354542472941947</v>
      </c>
      <c r="P4" s="48">
        <f>VLOOKUP($A4,dXdata!DATA,MATCH(P$3,dXdata!IDS,0) + 1,FALSE)</f>
        <v>30950</v>
      </c>
      <c r="Q4" s="48">
        <f>VLOOKUP($A16,dXdata!DATA,MATCH(P$3,dXdata!IDS,0) + 1,FALSE)</f>
        <v>21260</v>
      </c>
      <c r="R4" s="47">
        <f>VLOOKUP($A4,dXdata!DATA,MATCH(R$3,dXdata!IDS,0) + 1,FALSE)</f>
        <v>46.612979630506878</v>
      </c>
      <c r="S4" s="47">
        <f>VLOOKUP($A16,dXdata!DATA,MATCH(R$3,dXdata!IDS,0) + 1,FALSE)</f>
        <v>-31.308562197092083</v>
      </c>
      <c r="T4" s="90">
        <f>VLOOKUP($A4,dXdata!DATA,MATCH(T$3,dXdata!IDS,0) + 1,FALSE)</f>
        <v>-0.45796532548250113</v>
      </c>
      <c r="U4" s="90">
        <f>VLOOKUP($A16,dXdata!DATA,MATCH(T$3,dXdata!IDS,0) + 1,FALSE)</f>
        <v>2.6289845547157409</v>
      </c>
      <c r="V4" s="47">
        <f>VLOOKUP($A4,dXdata!DATA,MATCH(V$3,dXdata!IDS,0) + 1,FALSE)</f>
        <v>0.18109474700256367</v>
      </c>
      <c r="W4" s="47">
        <f>VLOOKUP($A16,dXdata!DATA,MATCH(V$3,dXdata!IDS,0) + 1,FALSE)</f>
        <v>1.8902791673289565</v>
      </c>
      <c r="X4" s="47">
        <f>VLOOKUP($A4,dXdata!DATA,MATCH(X$3,dXdata!IDS,0) + 1,FALSE)</f>
        <v>-1.8750000000000044</v>
      </c>
      <c r="Y4" s="47">
        <f>VLOOKUP($A16,dXdata!DATA,MATCH(X$3,dXdata!IDS,0) + 1,FALSE)</f>
        <v>2.2292993630573354</v>
      </c>
      <c r="Z4" s="90">
        <f>VLOOKUP($A4,dXdata!DATA,MATCH(Z$3,dXdata!IDS,0) + 1,FALSE)</f>
        <v>-2.9855725127178712</v>
      </c>
      <c r="AA4" s="90">
        <f>VLOOKUP($A16,dXdata!DATA,MATCH(Z$3,dXdata!IDS,0) + 1,FALSE)</f>
        <v>2.8195650305166353</v>
      </c>
      <c r="AB4" s="90">
        <f>VLOOKUP($A4,dXdata!DATA,MATCH(AB$3,dXdata!IDS,0) + 1,FALSE)</f>
        <v>52.5</v>
      </c>
      <c r="AC4" s="90">
        <f>VLOOKUP($A16,dXdata!DATA,MATCH(AB$3,dXdata!IDS,0) + 1,FALSE)</f>
        <v>63.7</v>
      </c>
      <c r="AD4" s="90" t="e">
        <f>VLOOKUP($A4,dXdata!DATA,MATCH(AD$3,dXdata!IDS,0) + 1,FALSE)</f>
        <v>#N/A</v>
      </c>
      <c r="AE4" s="90">
        <f>VLOOKUP($A16,dXdata!DATA,MATCH(AD$3,dXdata!IDS,0) + 1,FALSE)</f>
        <v>1.9374</v>
      </c>
      <c r="AF4" s="48">
        <f>VLOOKUP($A4,dXdata!DATA,MATCH(AF$3,dXdata!IDS,0) + 1,FALSE)</f>
        <v>1243.5454999999999</v>
      </c>
      <c r="AG4" s="48">
        <f>VLOOKUP($A16,dXdata!DATA,MATCH(AF$3,dXdata!IDS,0) + 1,FALSE)</f>
        <v>1262.0922499999999</v>
      </c>
      <c r="AH4" s="47">
        <f>VLOOKUP($A4,dXdata!DATA,MATCH(AH$3,dXdata!IDS,0) + 1,FALSE)</f>
        <v>1.6289597684263191</v>
      </c>
      <c r="AI4" s="47">
        <f>VLOOKUP($A16,dXdata!DATA,MATCH(AH$3,dXdata!IDS,0) + 1,FALSE)</f>
        <v>2.9438943611675317</v>
      </c>
      <c r="AJ4" s="90">
        <f>VLOOKUP($A4,dXdata!DATA,MATCH(AJ$3,dXdata!IDS,0) + 1,FALSE)</f>
        <v>2.7</v>
      </c>
      <c r="AK4" s="90">
        <f>VLOOKUP($A16,dXdata!DATA,MATCH(AJ$3,dXdata!IDS,0) + 1,FALSE)</f>
        <v>3.45</v>
      </c>
      <c r="AL4" s="90">
        <f>VLOOKUP($A4,dXdata!DATA,MATCH(AL$3,dXdata!IDS,0) + 1,FALSE)</f>
        <v>0.75</v>
      </c>
      <c r="AM4" s="90">
        <f>VLOOKUP($A16,dXdata!DATA,MATCH(AL$3,dXdata!IDS,0) + 1,FALSE)</f>
        <v>1.5</v>
      </c>
      <c r="AN4" s="47">
        <f>VLOOKUP($A4,dXdata!DATA,MATCH(AN$3,dXdata!IDS,0) + 1,FALSE)</f>
        <v>6.7269920000000001</v>
      </c>
      <c r="AO4" s="47">
        <f>VLOOKUP($A16,dXdata!DATA,MATCH(AN$3,dXdata!IDS,0) + 1,FALSE)</f>
        <v>6.9174470000000001</v>
      </c>
      <c r="AP4" s="47">
        <f>VLOOKUP($A4,dXdata!DATA,MATCH(AP$3,dXdata!IDS,0) + 1,FALSE)</f>
        <v>2.6747500070504504</v>
      </c>
      <c r="AQ4" s="47">
        <f>VLOOKUP($A16,dXdata!DATA,MATCH(AP$3,dXdata!IDS,0) + 1,FALSE)</f>
        <v>2.7327703822922844</v>
      </c>
      <c r="AR4" s="92">
        <f>VLOOKUP($A4,dXdata!DATA,MATCH(AR$3,dXdata!IDS,0) + 1,FALSE)</f>
        <v>101.669213</v>
      </c>
      <c r="AS4" s="92">
        <f>VLOOKUP($A16,dXdata!DATA,MATCH(AR$3,dXdata!IDS,0) + 1,FALSE)</f>
        <v>121.757577</v>
      </c>
      <c r="AT4" s="48">
        <f>VLOOKUP($A4,dXdata!DATA,MATCH(AT$3,dXdata!IDS,0) + 1,FALSE)</f>
        <v>426</v>
      </c>
      <c r="AU4" s="48">
        <f>VLOOKUP($A16,dXdata!DATA,MATCH(AT$3,dXdata!IDS,0) + 1,FALSE)</f>
        <v>651</v>
      </c>
      <c r="AV4" s="48">
        <f>VLOOKUP($A4,dXdata!DATA,MATCH(AV$3,dXdata!IDS,0) + 1,FALSE)</f>
        <v>391</v>
      </c>
      <c r="AW4" s="48">
        <f>VLOOKUP($A16,dXdata!DATA,MATCH(AV$3,dXdata!IDS,0) + 1,FALSE)</f>
        <v>383</v>
      </c>
      <c r="AX4" s="48">
        <f>VLOOKUP($A4,dXdata!DATA,MATCH(AX$3,dXdata!IDS,0) + 1,FALSE)</f>
        <v>943</v>
      </c>
      <c r="AY4" s="48">
        <f>VLOOKUP($A16,dXdata!DATA,MATCH(AX$3,dXdata!IDS,0) + 1,FALSE)</f>
        <v>959</v>
      </c>
      <c r="AZ4" s="48">
        <f>VLOOKUP($A4,dXdata!DATA,MATCH(AZ$3,dXdata!IDS,0) + 1,FALSE)</f>
        <v>467509</v>
      </c>
      <c r="BA4" s="48">
        <f>VLOOKUP($A16,dXdata!DATA,MATCH(AZ$3,dXdata!IDS,0) + 1,FALSE)</f>
        <v>468023</v>
      </c>
      <c r="BB4" s="93">
        <f>VLOOKUP($A4,dXdata!DATA,MATCH(BB$3,dXdata!IDS,0) + 1,FALSE)</f>
        <v>0.39571968107427613</v>
      </c>
      <c r="BC4" s="93">
        <f>VLOOKUP($A16,dXdata!DATA,MATCH(BB$3,dXdata!IDS,0) + 1,FALSE)</f>
        <v>0.39047231270358312</v>
      </c>
      <c r="BD4" s="47">
        <f>VLOOKUP($A4,dXdata!DATA,MATCH(BD$3,dXdata!IDS,0) + 1,FALSE)</f>
        <v>6.1695210166645147</v>
      </c>
      <c r="BE4" s="47">
        <f>VLOOKUP($A16,dXdata!DATA,MATCH(BD$3,dXdata!IDS,0) + 1,FALSE)</f>
        <v>6.8072946035598667</v>
      </c>
      <c r="BF4" s="47">
        <f>VLOOKUP($A4,dXdata!DATA,MATCH(BF$3,dXdata!IDS,0) + 1,FALSE)</f>
        <v>5.7489610000000004</v>
      </c>
      <c r="BG4" s="47">
        <f>VLOOKUP($A16,dXdata!DATA,MATCH(BF$3,dXdata!IDS,0) + 1,FALSE)</f>
        <v>6.4182639999999997</v>
      </c>
      <c r="BH4" s="48">
        <f>VLOOKUP($A4,dXdata!DATA,MATCH(BH$3,dXdata!IDS,0) + 1,FALSE)</f>
        <v>0</v>
      </c>
      <c r="BI4" s="48">
        <f>VLOOKUP($A16,dXdata!DATA,MATCH(BH$3,dXdata!IDS,0) + 1,FALSE)</f>
        <v>0</v>
      </c>
      <c r="BJ4" s="48">
        <f>VLOOKUP($A4,dXdata!DATA,MATCH(BJ$3,dXdata!IDS,0) + 1,FALSE)</f>
        <v>15</v>
      </c>
      <c r="BK4" s="48">
        <f>VLOOKUP($A16,dXdata!DATA,MATCH(BJ$3,dXdata!IDS,0) + 1,FALSE)</f>
        <v>0</v>
      </c>
      <c r="BL4" s="48">
        <f>VLOOKUP($A4,dXdata!DATA,MATCH(BL$3,dXdata!IDS,0) + 1,FALSE)</f>
        <v>8</v>
      </c>
      <c r="BM4" s="48">
        <f>VLOOKUP($A16,dXdata!DATA,MATCH(BL$3,dXdata!IDS,0) + 1,FALSE)</f>
        <v>5</v>
      </c>
      <c r="BN4" s="47">
        <f>VLOOKUP($A4,dXdata!DATA,MATCH(BN$3,dXdata!IDS,0) + 1,FALSE)</f>
        <v>211.71463941000002</v>
      </c>
      <c r="BO4" s="47">
        <f>VLOOKUP($A16,dXdata!DATA,MATCH(BN$3,dXdata!IDS,0) + 1,FALSE)</f>
        <v>192.50134502</v>
      </c>
    </row>
    <row r="5" spans="1:67" x14ac:dyDescent="0.35">
      <c r="A5" s="147">
        <v>42767</v>
      </c>
      <c r="B5" s="90">
        <f>VLOOKUP($A5,dXdata!DATA,MATCH(B$3,dXdata!IDS,0) + 1,FALSE)</f>
        <v>2.0833333333333259</v>
      </c>
      <c r="C5" s="90">
        <f>VLOOKUP($A17,dXdata!DATA,MATCH(B$3,dXdata!IDS,0) + 1,FALSE)</f>
        <v>2.186588921282806</v>
      </c>
      <c r="D5" s="47">
        <f>VLOOKUP($A5,dXdata!DATA,MATCH(D$3,dXdata!IDS,0) + 1,FALSE)</f>
        <v>2.0456333595594067</v>
      </c>
      <c r="E5" s="47">
        <f>VLOOKUP($A17,dXdata!DATA,MATCH(D$3,dXdata!IDS,0) + 1,FALSE)</f>
        <v>2.1588280647648617</v>
      </c>
      <c r="F5" s="47">
        <f>VLOOKUP($A5,dXdata!DATA,MATCH(F$3,dXdata!IDS,0) + 1,FALSE)</f>
        <v>9.1999999999999993</v>
      </c>
      <c r="G5" s="47">
        <f>VLOOKUP($A17,dXdata!DATA,MATCH(F$3,dXdata!IDS,0) + 1,FALSE)</f>
        <v>7.8</v>
      </c>
      <c r="H5" s="47">
        <f>VLOOKUP($A5,dXdata!DATA,MATCH(H$3,dXdata!IDS,0) + 1,FALSE)</f>
        <v>6.9</v>
      </c>
      <c r="I5" s="47">
        <f>VLOOKUP($A17,dXdata!DATA,MATCH(H$3,dXdata!IDS,0) + 1,FALSE)</f>
        <v>6</v>
      </c>
      <c r="J5" s="47">
        <f>VLOOKUP($A5,dXdata!DATA,MATCH(J$3,dXdata!IDS,0) + 1,FALSE)</f>
        <v>840.8</v>
      </c>
      <c r="K5" s="47">
        <f>VLOOKUP($A17,dXdata!DATA,MATCH(J$3,dXdata!IDS,0) + 1,FALSE)</f>
        <v>862.6</v>
      </c>
      <c r="L5" s="48">
        <f>VLOOKUP($A5,dXdata!DATA,MATCH(L$3,dXdata!IDS,0) + 1,FALSE)</f>
        <v>86300</v>
      </c>
      <c r="M5" s="48">
        <f>VLOOKUP($A17,dXdata!DATA,MATCH(L$3,dXdata!IDS,0) + 1,FALSE)</f>
        <v>60570</v>
      </c>
      <c r="N5" s="47">
        <f>VLOOKUP($A5,dXdata!DATA,MATCH(N$3,dXdata!IDS,0) + 1,FALSE)</f>
        <v>25.94862813776999</v>
      </c>
      <c r="O5" s="47">
        <f>VLOOKUP($A17,dXdata!DATA,MATCH(N$3,dXdata!IDS,0) + 1,FALSE)</f>
        <v>-29.814600231749711</v>
      </c>
      <c r="P5" s="48">
        <f>VLOOKUP($A5,dXdata!DATA,MATCH(P$3,dXdata!IDS,0) + 1,FALSE)</f>
        <v>29220</v>
      </c>
      <c r="Q5" s="48">
        <f>VLOOKUP($A17,dXdata!DATA,MATCH(P$3,dXdata!IDS,0) + 1,FALSE)</f>
        <v>20460</v>
      </c>
      <c r="R5" s="47">
        <f>VLOOKUP($A5,dXdata!DATA,MATCH(R$3,dXdata!IDS,0) + 1,FALSE)</f>
        <v>34.654377880184327</v>
      </c>
      <c r="S5" s="47">
        <f>VLOOKUP($A17,dXdata!DATA,MATCH(R$3,dXdata!IDS,0) + 1,FALSE)</f>
        <v>-29.979466119096511</v>
      </c>
      <c r="T5" s="90">
        <f>VLOOKUP($A5,dXdata!DATA,MATCH(T$3,dXdata!IDS,0) + 1,FALSE)</f>
        <v>0</v>
      </c>
      <c r="U5" s="90">
        <f>VLOOKUP($A17,dXdata!DATA,MATCH(T$3,dXdata!IDS,0) + 1,FALSE)</f>
        <v>1.8861788617886122</v>
      </c>
      <c r="V5" s="47">
        <f>VLOOKUP($A5,dXdata!DATA,MATCH(V$3,dXdata!IDS,0) + 1,FALSE)</f>
        <v>-1.1562091917591277</v>
      </c>
      <c r="W5" s="47">
        <f>VLOOKUP($A17,dXdata!DATA,MATCH(V$3,dXdata!IDS,0) + 1,FALSE)</f>
        <v>3.7107426100343011</v>
      </c>
      <c r="X5" s="47">
        <f>VLOOKUP($A5,dXdata!DATA,MATCH(X$3,dXdata!IDS,0) + 1,FALSE)</f>
        <v>-0.93457943925233655</v>
      </c>
      <c r="Y5" s="47">
        <f>VLOOKUP($A17,dXdata!DATA,MATCH(X$3,dXdata!IDS,0) + 1,FALSE)</f>
        <v>0.94339622641510523</v>
      </c>
      <c r="Z5" s="90">
        <f>VLOOKUP($A5,dXdata!DATA,MATCH(Z$3,dXdata!IDS,0) + 1,FALSE)</f>
        <v>-1.5438537928732399</v>
      </c>
      <c r="AA5" s="90">
        <f>VLOOKUP($A17,dXdata!DATA,MATCH(Z$3,dXdata!IDS,0) + 1,FALSE)</f>
        <v>1.6189184607560803</v>
      </c>
      <c r="AB5" s="90">
        <f>VLOOKUP($A5,dXdata!DATA,MATCH(AB$3,dXdata!IDS,0) + 1,FALSE)</f>
        <v>53.47</v>
      </c>
      <c r="AC5" s="90">
        <f>VLOOKUP($A17,dXdata!DATA,MATCH(AB$3,dXdata!IDS,0) + 1,FALSE)</f>
        <v>62.23</v>
      </c>
      <c r="AD5" s="90" t="e">
        <f>VLOOKUP($A5,dXdata!DATA,MATCH(AD$3,dXdata!IDS,0) + 1,FALSE)</f>
        <v>#N/A</v>
      </c>
      <c r="AE5" s="90">
        <f>VLOOKUP($A17,dXdata!DATA,MATCH(AD$3,dXdata!IDS,0) + 1,FALSE)</f>
        <v>1.9621999999999999</v>
      </c>
      <c r="AF5" s="48">
        <f>VLOOKUP($A5,dXdata!DATA,MATCH(AF$3,dXdata!IDS,0) + 1,FALSE)</f>
        <v>1244.4760000000001</v>
      </c>
      <c r="AG5" s="48">
        <f>VLOOKUP($A17,dXdata!DATA,MATCH(AF$3,dXdata!IDS,0) + 1,FALSE)</f>
        <v>1263.8428333333331</v>
      </c>
      <c r="AH5" s="47">
        <f>VLOOKUP($A5,dXdata!DATA,MATCH(AH$3,dXdata!IDS,0) + 1,FALSE)</f>
        <v>2.156244952482389</v>
      </c>
      <c r="AI5" s="47">
        <f>VLOOKUP($A17,dXdata!DATA,MATCH(AH$3,dXdata!IDS,0) + 1,FALSE)</f>
        <v>3.1299092622772529</v>
      </c>
      <c r="AJ5" s="90">
        <f>VLOOKUP($A5,dXdata!DATA,MATCH(AJ$3,dXdata!IDS,0) + 1,FALSE)</f>
        <v>2.7</v>
      </c>
      <c r="AK5" s="90">
        <f>VLOOKUP($A17,dXdata!DATA,MATCH(AJ$3,dXdata!IDS,0) + 1,FALSE)</f>
        <v>3.45</v>
      </c>
      <c r="AL5" s="90">
        <f>VLOOKUP($A5,dXdata!DATA,MATCH(AL$3,dXdata!IDS,0) + 1,FALSE)</f>
        <v>0.75</v>
      </c>
      <c r="AM5" s="90">
        <f>VLOOKUP($A17,dXdata!DATA,MATCH(AL$3,dXdata!IDS,0) + 1,FALSE)</f>
        <v>1.5</v>
      </c>
      <c r="AN5" s="47">
        <f>VLOOKUP($A5,dXdata!DATA,MATCH(AN$3,dXdata!IDS,0) + 1,FALSE)</f>
        <v>6.755541</v>
      </c>
      <c r="AO5" s="47">
        <f>VLOOKUP($A17,dXdata!DATA,MATCH(AN$3,dXdata!IDS,0) + 1,FALSE)</f>
        <v>6.8843240000000003</v>
      </c>
      <c r="AP5" s="47">
        <f>VLOOKUP($A5,dXdata!DATA,MATCH(AP$3,dXdata!IDS,0) + 1,FALSE)</f>
        <v>2.6824422790222515</v>
      </c>
      <c r="AQ5" s="47">
        <f>VLOOKUP($A17,dXdata!DATA,MATCH(AP$3,dXdata!IDS,0) + 1,FALSE)</f>
        <v>2.7121186010586906</v>
      </c>
      <c r="AR5" s="92">
        <f>VLOOKUP($A5,dXdata!DATA,MATCH(AR$3,dXdata!IDS,0) + 1,FALSE)</f>
        <v>110.624357</v>
      </c>
      <c r="AS5" s="92">
        <f>VLOOKUP($A17,dXdata!DATA,MATCH(AR$3,dXdata!IDS,0) + 1,FALSE)</f>
        <v>112.01235200000001</v>
      </c>
      <c r="AT5" s="48">
        <f>VLOOKUP($A5,dXdata!DATA,MATCH(AT$3,dXdata!IDS,0) + 1,FALSE)</f>
        <v>508</v>
      </c>
      <c r="AU5" s="48">
        <f>VLOOKUP($A17,dXdata!DATA,MATCH(AT$3,dXdata!IDS,0) + 1,FALSE)</f>
        <v>578</v>
      </c>
      <c r="AV5" s="48">
        <f>VLOOKUP($A5,dXdata!DATA,MATCH(AV$3,dXdata!IDS,0) + 1,FALSE)</f>
        <v>426</v>
      </c>
      <c r="AW5" s="48">
        <f>VLOOKUP($A17,dXdata!DATA,MATCH(AV$3,dXdata!IDS,0) + 1,FALSE)</f>
        <v>384</v>
      </c>
      <c r="AX5" s="48">
        <f>VLOOKUP($A5,dXdata!DATA,MATCH(AX$3,dXdata!IDS,0) + 1,FALSE)</f>
        <v>1334</v>
      </c>
      <c r="AY5" s="48">
        <f>VLOOKUP($A17,dXdata!DATA,MATCH(AX$3,dXdata!IDS,0) + 1,FALSE)</f>
        <v>1089</v>
      </c>
      <c r="AZ5" s="48">
        <f>VLOOKUP($A5,dXdata!DATA,MATCH(AZ$3,dXdata!IDS,0) + 1,FALSE)</f>
        <v>480786</v>
      </c>
      <c r="BA5" s="48">
        <f>VLOOKUP($A17,dXdata!DATA,MATCH(AZ$3,dXdata!IDS,0) + 1,FALSE)</f>
        <v>493008</v>
      </c>
      <c r="BB5" s="93">
        <f>VLOOKUP($A5,dXdata!DATA,MATCH(BB$3,dXdata!IDS,0) + 1,FALSE)</f>
        <v>0.54249694997966658</v>
      </c>
      <c r="BC5" s="93">
        <f>VLOOKUP($A17,dXdata!DATA,MATCH(BB$3,dXdata!IDS,0) + 1,FALSE)</f>
        <v>0.4533721898417985</v>
      </c>
      <c r="BD5" s="47">
        <f>VLOOKUP($A5,dXdata!DATA,MATCH(BD$3,dXdata!IDS,0) + 1,FALSE)</f>
        <v>6.2805844775872988</v>
      </c>
      <c r="BE5" s="47">
        <f>VLOOKUP($A17,dXdata!DATA,MATCH(BD$3,dXdata!IDS,0) + 1,FALSE)</f>
        <v>6.8706299889074298</v>
      </c>
      <c r="BF5" s="47">
        <f>VLOOKUP($A5,dXdata!DATA,MATCH(BF$3,dXdata!IDS,0) + 1,FALSE)</f>
        <v>5.8468669999999996</v>
      </c>
      <c r="BG5" s="47">
        <f>VLOOKUP($A17,dXdata!DATA,MATCH(BF$3,dXdata!IDS,0) + 1,FALSE)</f>
        <v>6.3649469999999999</v>
      </c>
      <c r="BH5" s="48">
        <f>VLOOKUP($A5,dXdata!DATA,MATCH(BH$3,dXdata!IDS,0) + 1,FALSE)</f>
        <v>401</v>
      </c>
      <c r="BI5" s="48">
        <f>VLOOKUP($A17,dXdata!DATA,MATCH(BH$3,dXdata!IDS,0) + 1,FALSE)</f>
        <v>557</v>
      </c>
      <c r="BJ5" s="48">
        <f>VLOOKUP($A5,dXdata!DATA,MATCH(BJ$3,dXdata!IDS,0) + 1,FALSE)</f>
        <v>420</v>
      </c>
      <c r="BK5" s="48">
        <f>VLOOKUP($A17,dXdata!DATA,MATCH(BJ$3,dXdata!IDS,0) + 1,FALSE)</f>
        <v>466</v>
      </c>
      <c r="BL5" s="48">
        <f>VLOOKUP($A5,dXdata!DATA,MATCH(BL$3,dXdata!IDS,0) + 1,FALSE)</f>
        <v>9</v>
      </c>
      <c r="BM5" s="48">
        <f>VLOOKUP($A17,dXdata!DATA,MATCH(BL$3,dXdata!IDS,0) + 1,FALSE)</f>
        <v>10</v>
      </c>
      <c r="BN5" s="47">
        <f>VLOOKUP($A5,dXdata!DATA,MATCH(BN$3,dXdata!IDS,0) + 1,FALSE)</f>
        <v>203.25591274999999</v>
      </c>
      <c r="BO5" s="47">
        <f>VLOOKUP($A17,dXdata!DATA,MATCH(BN$3,dXdata!IDS,0) + 1,FALSE)</f>
        <v>339.79507228</v>
      </c>
    </row>
    <row r="6" spans="1:67" x14ac:dyDescent="0.35">
      <c r="A6" s="147">
        <v>42795</v>
      </c>
      <c r="B6" s="90">
        <f>VLOOKUP($A6,dXdata!DATA,MATCH(B$3,dXdata!IDS,0) + 1,FALSE)</f>
        <v>1.3284132841328455</v>
      </c>
      <c r="C6" s="90">
        <f>VLOOKUP($A18,dXdata!DATA,MATCH(B$3,dXdata!IDS,0) + 1,FALSE)</f>
        <v>2.2578295702840423</v>
      </c>
      <c r="D6" s="47">
        <f>VLOOKUP($A6,dXdata!DATA,MATCH(D$3,dXdata!IDS,0) + 1,FALSE)</f>
        <v>1.5637216575449475</v>
      </c>
      <c r="E6" s="47">
        <f>VLOOKUP($A18,dXdata!DATA,MATCH(D$3,dXdata!IDS,0) + 1,FALSE)</f>
        <v>2.3094688221708903</v>
      </c>
      <c r="F6" s="47">
        <f>VLOOKUP($A6,dXdata!DATA,MATCH(F$3,dXdata!IDS,0) + 1,FALSE)</f>
        <v>9.5</v>
      </c>
      <c r="G6" s="47">
        <f>VLOOKUP($A18,dXdata!DATA,MATCH(F$3,dXdata!IDS,0) + 1,FALSE)</f>
        <v>7.9</v>
      </c>
      <c r="H6" s="47">
        <f>VLOOKUP($A6,dXdata!DATA,MATCH(H$3,dXdata!IDS,0) + 1,FALSE)</f>
        <v>7.1</v>
      </c>
      <c r="I6" s="47">
        <f>VLOOKUP($A18,dXdata!DATA,MATCH(H$3,dXdata!IDS,0) + 1,FALSE)</f>
        <v>6.3</v>
      </c>
      <c r="J6" s="47">
        <f>VLOOKUP($A6,dXdata!DATA,MATCH(J$3,dXdata!IDS,0) + 1,FALSE)</f>
        <v>836</v>
      </c>
      <c r="K6" s="47">
        <f>VLOOKUP($A18,dXdata!DATA,MATCH(J$3,dXdata!IDS,0) + 1,FALSE)</f>
        <v>858.1</v>
      </c>
      <c r="L6" s="48">
        <f>VLOOKUP($A6,dXdata!DATA,MATCH(L$3,dXdata!IDS,0) + 1,FALSE)</f>
        <v>83010</v>
      </c>
      <c r="M6" s="48">
        <f>VLOOKUP($A18,dXdata!DATA,MATCH(L$3,dXdata!IDS,0) + 1,FALSE)</f>
        <v>57790</v>
      </c>
      <c r="N6" s="47">
        <f>VLOOKUP($A6,dXdata!DATA,MATCH(N$3,dXdata!IDS,0) + 1,FALSE)</f>
        <v>16.488913836654497</v>
      </c>
      <c r="O6" s="47">
        <f>VLOOKUP($A18,dXdata!DATA,MATCH(N$3,dXdata!IDS,0) + 1,FALSE)</f>
        <v>-30.38188170099988</v>
      </c>
      <c r="P6" s="48">
        <f>VLOOKUP($A6,dXdata!DATA,MATCH(P$3,dXdata!IDS,0) + 1,FALSE)</f>
        <v>28220</v>
      </c>
      <c r="Q6" s="48">
        <f>VLOOKUP($A18,dXdata!DATA,MATCH(P$3,dXdata!IDS,0) + 1,FALSE)</f>
        <v>19480</v>
      </c>
      <c r="R6" s="47">
        <f>VLOOKUP($A6,dXdata!DATA,MATCH(R$3,dXdata!IDS,0) + 1,FALSE)</f>
        <v>25.199645075421472</v>
      </c>
      <c r="S6" s="47">
        <f>VLOOKUP($A18,dXdata!DATA,MATCH(R$3,dXdata!IDS,0) + 1,FALSE)</f>
        <v>-30.970942593905026</v>
      </c>
      <c r="T6" s="90">
        <f>VLOOKUP($A6,dXdata!DATA,MATCH(T$3,dXdata!IDS,0) + 1,FALSE)</f>
        <v>-1.0645161290322558</v>
      </c>
      <c r="U6" s="90">
        <f>VLOOKUP($A18,dXdata!DATA,MATCH(T$3,dXdata!IDS,0) + 1,FALSE)</f>
        <v>2.0215194000652081</v>
      </c>
      <c r="V6" s="47">
        <f>VLOOKUP($A6,dXdata!DATA,MATCH(V$3,dXdata!IDS,0) + 1,FALSE)</f>
        <v>-0.88815412204812372</v>
      </c>
      <c r="W6" s="47">
        <f>VLOOKUP($A18,dXdata!DATA,MATCH(V$3,dXdata!IDS,0) + 1,FALSE)</f>
        <v>3.085646093420813</v>
      </c>
      <c r="X6" s="47">
        <f>VLOOKUP($A6,dXdata!DATA,MATCH(X$3,dXdata!IDS,0) + 1,FALSE)</f>
        <v>-0.92592592592591894</v>
      </c>
      <c r="Y6" s="47">
        <f>VLOOKUP($A18,dXdata!DATA,MATCH(X$3,dXdata!IDS,0) + 1,FALSE)</f>
        <v>-0.31152647975077885</v>
      </c>
      <c r="Z6" s="90">
        <f>VLOOKUP($A6,dXdata!DATA,MATCH(Z$3,dXdata!IDS,0) + 1,FALSE)</f>
        <v>-1.2517615850120123</v>
      </c>
      <c r="AA6" s="90">
        <f>VLOOKUP($A18,dXdata!DATA,MATCH(Z$3,dXdata!IDS,0) + 1,FALSE)</f>
        <v>-5.876427132304185E-2</v>
      </c>
      <c r="AB6" s="90">
        <f>VLOOKUP($A6,dXdata!DATA,MATCH(AB$3,dXdata!IDS,0) + 1,FALSE)</f>
        <v>49.33</v>
      </c>
      <c r="AC6" s="90">
        <f>VLOOKUP($A18,dXdata!DATA,MATCH(AB$3,dXdata!IDS,0) + 1,FALSE)</f>
        <v>62.73</v>
      </c>
      <c r="AD6" s="90" t="e">
        <f>VLOOKUP($A6,dXdata!DATA,MATCH(AD$3,dXdata!IDS,0) + 1,FALSE)</f>
        <v>#N/A</v>
      </c>
      <c r="AE6" s="90">
        <f>VLOOKUP($A18,dXdata!DATA,MATCH(AD$3,dXdata!IDS,0) + 1,FALSE)</f>
        <v>1.7306999999999999</v>
      </c>
      <c r="AF6" s="48">
        <f>VLOOKUP($A6,dXdata!DATA,MATCH(AF$3,dXdata!IDS,0) + 1,FALSE)</f>
        <v>1245.4065000000001</v>
      </c>
      <c r="AG6" s="48">
        <f>VLOOKUP($A18,dXdata!DATA,MATCH(AF$3,dXdata!IDS,0) + 1,FALSE)</f>
        <v>1265.5934166666668</v>
      </c>
      <c r="AH6" s="47">
        <f>VLOOKUP($A6,dXdata!DATA,MATCH(AH$3,dXdata!IDS,0) + 1,FALSE)</f>
        <v>2.8789252158577749</v>
      </c>
      <c r="AI6" s="47">
        <f>VLOOKUP($A18,dXdata!DATA,MATCH(AH$3,dXdata!IDS,0) + 1,FALSE)</f>
        <v>3.0404275934029723</v>
      </c>
      <c r="AJ6" s="90">
        <f>VLOOKUP($A6,dXdata!DATA,MATCH(AJ$3,dXdata!IDS,0) + 1,FALSE)</f>
        <v>2.7</v>
      </c>
      <c r="AK6" s="90">
        <f>VLOOKUP($A18,dXdata!DATA,MATCH(AJ$3,dXdata!IDS,0) + 1,FALSE)</f>
        <v>3.45</v>
      </c>
      <c r="AL6" s="90">
        <f>VLOOKUP($A6,dXdata!DATA,MATCH(AL$3,dXdata!IDS,0) + 1,FALSE)</f>
        <v>0.75</v>
      </c>
      <c r="AM6" s="90">
        <f>VLOOKUP($A18,dXdata!DATA,MATCH(AL$3,dXdata!IDS,0) + 1,FALSE)</f>
        <v>1.5</v>
      </c>
      <c r="AN6" s="47">
        <f>VLOOKUP($A6,dXdata!DATA,MATCH(AN$3,dXdata!IDS,0) + 1,FALSE)</f>
        <v>6.6966210000000004</v>
      </c>
      <c r="AO6" s="47">
        <f>VLOOKUP($A18,dXdata!DATA,MATCH(AN$3,dXdata!IDS,0) + 1,FALSE)</f>
        <v>6.8301920000000003</v>
      </c>
      <c r="AP6" s="47">
        <f>VLOOKUP($A6,dXdata!DATA,MATCH(AP$3,dXdata!IDS,0) + 1,FALSE)</f>
        <v>2.6739385073595798</v>
      </c>
      <c r="AQ6" s="47">
        <f>VLOOKUP($A18,dXdata!DATA,MATCH(AP$3,dXdata!IDS,0) + 1,FALSE)</f>
        <v>2.6733772659514621</v>
      </c>
      <c r="AR6" s="92">
        <f>VLOOKUP($A6,dXdata!DATA,MATCH(AR$3,dXdata!IDS,0) + 1,FALSE)</f>
        <v>111.692083</v>
      </c>
      <c r="AS6" s="92">
        <f>VLOOKUP($A18,dXdata!DATA,MATCH(AR$3,dXdata!IDS,0) + 1,FALSE)</f>
        <v>117.05100899999999</v>
      </c>
      <c r="AT6" s="48">
        <f>VLOOKUP($A6,dXdata!DATA,MATCH(AT$3,dXdata!IDS,0) + 1,FALSE)</f>
        <v>1145</v>
      </c>
      <c r="AU6" s="48">
        <f>VLOOKUP($A18,dXdata!DATA,MATCH(AT$3,dXdata!IDS,0) + 1,FALSE)</f>
        <v>831</v>
      </c>
      <c r="AV6" s="48">
        <f>VLOOKUP($A6,dXdata!DATA,MATCH(AV$3,dXdata!IDS,0) + 1,FALSE)</f>
        <v>504</v>
      </c>
      <c r="AW6" s="48">
        <f>VLOOKUP($A18,dXdata!DATA,MATCH(AV$3,dXdata!IDS,0) + 1,FALSE)</f>
        <v>429</v>
      </c>
      <c r="AX6" s="48">
        <f>VLOOKUP($A6,dXdata!DATA,MATCH(AX$3,dXdata!IDS,0) + 1,FALSE)</f>
        <v>1906</v>
      </c>
      <c r="AY6" s="48">
        <f>VLOOKUP($A18,dXdata!DATA,MATCH(AX$3,dXdata!IDS,0) + 1,FALSE)</f>
        <v>1369</v>
      </c>
      <c r="AZ6" s="48">
        <f>VLOOKUP($A6,dXdata!DATA,MATCH(AZ$3,dXdata!IDS,0) + 1,FALSE)</f>
        <v>490980</v>
      </c>
      <c r="BA6" s="48">
        <f>VLOOKUP($A18,dXdata!DATA,MATCH(AZ$3,dXdata!IDS,0) + 1,FALSE)</f>
        <v>495374</v>
      </c>
      <c r="BB6" s="93">
        <f>VLOOKUP($A6,dXdata!DATA,MATCH(BB$3,dXdata!IDS,0) + 1,FALSE)</f>
        <v>0.58736517719568571</v>
      </c>
      <c r="BC6" s="93">
        <f>VLOOKUP($A18,dXdata!DATA,MATCH(BB$3,dXdata!IDS,0) + 1,FALSE)</f>
        <v>0.39738751814223511</v>
      </c>
      <c r="BD6" s="47">
        <f>VLOOKUP($A6,dXdata!DATA,MATCH(BD$3,dXdata!IDS,0) + 1,FALSE)</f>
        <v>6.4467492999524092</v>
      </c>
      <c r="BE6" s="47">
        <f>VLOOKUP($A18,dXdata!DATA,MATCH(BD$3,dXdata!IDS,0) + 1,FALSE)</f>
        <v>6.7740900949047527</v>
      </c>
      <c r="BF6" s="47">
        <f>VLOOKUP($A6,dXdata!DATA,MATCH(BF$3,dXdata!IDS,0) + 1,FALSE)</f>
        <v>5.9791249999999998</v>
      </c>
      <c r="BG6" s="47">
        <f>VLOOKUP($A18,dXdata!DATA,MATCH(BF$3,dXdata!IDS,0) + 1,FALSE)</f>
        <v>6.2522339999999996</v>
      </c>
      <c r="BH6" s="48">
        <f>VLOOKUP($A6,dXdata!DATA,MATCH(BH$3,dXdata!IDS,0) + 1,FALSE)</f>
        <v>327</v>
      </c>
      <c r="BI6" s="48">
        <f>VLOOKUP($A18,dXdata!DATA,MATCH(BH$3,dXdata!IDS,0) + 1,FALSE)</f>
        <v>256</v>
      </c>
      <c r="BJ6" s="48">
        <f>VLOOKUP($A6,dXdata!DATA,MATCH(BJ$3,dXdata!IDS,0) + 1,FALSE)</f>
        <v>231</v>
      </c>
      <c r="BK6" s="48">
        <f>VLOOKUP($A18,dXdata!DATA,MATCH(BJ$3,dXdata!IDS,0) + 1,FALSE)</f>
        <v>228</v>
      </c>
      <c r="BL6" s="48">
        <f>VLOOKUP($A6,dXdata!DATA,MATCH(BL$3,dXdata!IDS,0) + 1,FALSE)</f>
        <v>10</v>
      </c>
      <c r="BM6" s="48">
        <f>VLOOKUP($A18,dXdata!DATA,MATCH(BL$3,dXdata!IDS,0) + 1,FALSE)</f>
        <v>16</v>
      </c>
      <c r="BN6" s="47">
        <f>VLOOKUP($A6,dXdata!DATA,MATCH(BN$3,dXdata!IDS,0) + 1,FALSE)</f>
        <v>377.35521883999996</v>
      </c>
      <c r="BO6" s="47">
        <f>VLOOKUP($A18,dXdata!DATA,MATCH(BN$3,dXdata!IDS,0) + 1,FALSE)</f>
        <v>440.77047904999984</v>
      </c>
    </row>
    <row r="7" spans="1:67" x14ac:dyDescent="0.35">
      <c r="A7" s="147">
        <v>42826</v>
      </c>
      <c r="B7" s="90">
        <f>VLOOKUP($A7,dXdata!DATA,MATCH(B$3,dXdata!IDS,0) + 1,FALSE)</f>
        <v>1.77121771217712</v>
      </c>
      <c r="C7" s="90">
        <f>VLOOKUP($A19,dXdata!DATA,MATCH(B$3,dXdata!IDS,0) + 1,FALSE)</f>
        <v>2.3930384336475541</v>
      </c>
      <c r="D7" s="47">
        <f>VLOOKUP($A7,dXdata!DATA,MATCH(D$3,dXdata!IDS,0) + 1,FALSE)</f>
        <v>1.6367887763055311</v>
      </c>
      <c r="E7" s="47">
        <f>VLOOKUP($A19,dXdata!DATA,MATCH(D$3,dXdata!IDS,0) + 1,FALSE)</f>
        <v>2.223926380368102</v>
      </c>
      <c r="F7" s="47">
        <f>VLOOKUP($A7,dXdata!DATA,MATCH(F$3,dXdata!IDS,0) + 1,FALSE)</f>
        <v>9.4</v>
      </c>
      <c r="G7" s="47">
        <f>VLOOKUP($A19,dXdata!DATA,MATCH(F$3,dXdata!IDS,0) + 1,FALSE)</f>
        <v>7.4</v>
      </c>
      <c r="H7" s="47">
        <f>VLOOKUP($A7,dXdata!DATA,MATCH(H$3,dXdata!IDS,0) + 1,FALSE)</f>
        <v>7</v>
      </c>
      <c r="I7" s="47">
        <f>VLOOKUP($A19,dXdata!DATA,MATCH(H$3,dXdata!IDS,0) + 1,FALSE)</f>
        <v>6.2</v>
      </c>
      <c r="J7" s="47">
        <f>VLOOKUP($A7,dXdata!DATA,MATCH(J$3,dXdata!IDS,0) + 1,FALSE)</f>
        <v>839.3</v>
      </c>
      <c r="K7" s="47"/>
      <c r="L7" s="48">
        <f>VLOOKUP($A7,dXdata!DATA,MATCH(L$3,dXdata!IDS,0) + 1,FALSE)</f>
        <v>79540</v>
      </c>
      <c r="M7" s="48">
        <f>VLOOKUP($A19,dXdata!DATA,MATCH(L$3,dXdata!IDS,0) + 1,FALSE)</f>
        <v>56720</v>
      </c>
      <c r="N7" s="47">
        <f>VLOOKUP($A7,dXdata!DATA,MATCH(N$3,dXdata!IDS,0) + 1,FALSE)</f>
        <v>8.3208497889146074</v>
      </c>
      <c r="O7" s="47">
        <f>VLOOKUP($A19,dXdata!DATA,MATCH(N$3,dXdata!IDS,0) + 1,FALSE)</f>
        <v>-28.689967312044253</v>
      </c>
      <c r="P7" s="48">
        <f>VLOOKUP($A7,dXdata!DATA,MATCH(P$3,dXdata!IDS,0) + 1,FALSE)</f>
        <v>27110</v>
      </c>
      <c r="Q7" s="48">
        <f>VLOOKUP($A19,dXdata!DATA,MATCH(P$3,dXdata!IDS,0) + 1,FALSE)</f>
        <v>19210</v>
      </c>
      <c r="R7" s="47">
        <f>VLOOKUP($A7,dXdata!DATA,MATCH(R$3,dXdata!IDS,0) + 1,FALSE)</f>
        <v>15.805211448099099</v>
      </c>
      <c r="S7" s="47">
        <f>VLOOKUP($A19,dXdata!DATA,MATCH(R$3,dXdata!IDS,0) + 1,FALSE)</f>
        <v>-29.140538546661755</v>
      </c>
      <c r="T7" s="90">
        <f>VLOOKUP($A7,dXdata!DATA,MATCH(T$3,dXdata!IDS,0) + 1,FALSE)</f>
        <v>-1.616031027795739</v>
      </c>
      <c r="U7" s="90">
        <f>VLOOKUP($A19,dXdata!DATA,MATCH(T$3,dXdata!IDS,0) + 1,FALSE)</f>
        <v>2.5952693823915851</v>
      </c>
      <c r="V7" s="47">
        <f>VLOOKUP($A7,dXdata!DATA,MATCH(V$3,dXdata!IDS,0) + 1,FALSE)</f>
        <v>0.37313536655556589</v>
      </c>
      <c r="W7" s="47">
        <f>VLOOKUP($A19,dXdata!DATA,MATCH(V$3,dXdata!IDS,0) + 1,FALSE)</f>
        <v>2.1366099613552514</v>
      </c>
      <c r="X7" s="47">
        <f>VLOOKUP($A7,dXdata!DATA,MATCH(X$3,dXdata!IDS,0) + 1,FALSE)</f>
        <v>0</v>
      </c>
      <c r="Y7" s="47">
        <f>VLOOKUP($A19,dXdata!DATA,MATCH(X$3,dXdata!IDS,0) + 1,FALSE)</f>
        <v>-1.2383900928792491</v>
      </c>
      <c r="Z7" s="90">
        <f>VLOOKUP($A7,dXdata!DATA,MATCH(Z$3,dXdata!IDS,0) + 1,FALSE)</f>
        <v>-0.18310445276737974</v>
      </c>
      <c r="AA7" s="90">
        <f>VLOOKUP($A19,dXdata!DATA,MATCH(Z$3,dXdata!IDS,0) + 1,FALSE)</f>
        <v>-1.0839656466271941</v>
      </c>
      <c r="AB7" s="90">
        <f>VLOOKUP($A7,dXdata!DATA,MATCH(AB$3,dXdata!IDS,0) + 1,FALSE)</f>
        <v>51.06</v>
      </c>
      <c r="AC7" s="90">
        <f>VLOOKUP($A19,dXdata!DATA,MATCH(AB$3,dXdata!IDS,0) + 1,FALSE)</f>
        <v>66.25</v>
      </c>
      <c r="AD7" s="90" t="e">
        <f>VLOOKUP($A7,dXdata!DATA,MATCH(AD$3,dXdata!IDS,0) + 1,FALSE)</f>
        <v>#N/A</v>
      </c>
      <c r="AE7" s="90"/>
      <c r="AF7" s="48">
        <f>VLOOKUP($A7,dXdata!DATA,MATCH(AF$3,dXdata!IDS,0) + 1,FALSE)</f>
        <v>1246.337</v>
      </c>
      <c r="AG7" s="48">
        <f>VLOOKUP($A19,dXdata!DATA,MATCH(AF$3,dXdata!IDS,0) + 1,FALSE)</f>
        <v>1267.3440000000001</v>
      </c>
      <c r="AH7" s="47">
        <f>VLOOKUP($A7,dXdata!DATA,MATCH(AH$3,dXdata!IDS,0) + 1,FALSE)</f>
        <v>3.1354064093918943</v>
      </c>
      <c r="AI7" s="47"/>
      <c r="AJ7" s="90">
        <f>VLOOKUP($A7,dXdata!DATA,MATCH(AJ$3,dXdata!IDS,0) + 1,FALSE)</f>
        <v>2.7</v>
      </c>
      <c r="AK7" s="90"/>
      <c r="AL7" s="90">
        <f>VLOOKUP($A7,dXdata!DATA,MATCH(AL$3,dXdata!IDS,0) + 1,FALSE)</f>
        <v>0.75</v>
      </c>
      <c r="AM7" s="90"/>
      <c r="AN7" s="47">
        <f>VLOOKUP($A7,dXdata!DATA,MATCH(AN$3,dXdata!IDS,0) + 1,FALSE)</f>
        <v>6.7319459999999998</v>
      </c>
      <c r="AO7" s="47"/>
      <c r="AP7" s="47">
        <f>VLOOKUP($A7,dXdata!DATA,MATCH(AP$3,dXdata!IDS,0) + 1,FALSE)</f>
        <v>2.732619088568812</v>
      </c>
      <c r="AQ7" s="47"/>
      <c r="AR7" s="92">
        <f>VLOOKUP($A7,dXdata!DATA,MATCH(AR$3,dXdata!IDS,0) + 1,FALSE)</f>
        <v>109.403066</v>
      </c>
      <c r="AS7" s="92" t="e">
        <f>VLOOKUP($A19,dXdata!DATA,MATCH(AR$3,dXdata!IDS,0) + 1,FALSE)</f>
        <v>#N/A</v>
      </c>
      <c r="AT7" s="48">
        <f>VLOOKUP($A7,dXdata!DATA,MATCH(AT$3,dXdata!IDS,0) + 1,FALSE)</f>
        <v>1099</v>
      </c>
      <c r="AU7" s="48"/>
      <c r="AV7" s="48">
        <f>VLOOKUP($A7,dXdata!DATA,MATCH(AV$3,dXdata!IDS,0) + 1,FALSE)</f>
        <v>407</v>
      </c>
      <c r="AW7" s="48"/>
      <c r="AX7" s="48">
        <f>VLOOKUP($A7,dXdata!DATA,MATCH(AX$3,dXdata!IDS,0) + 1,FALSE)</f>
        <v>1971</v>
      </c>
      <c r="AY7" s="48"/>
      <c r="AZ7" s="48">
        <f>VLOOKUP($A7,dXdata!DATA,MATCH(AZ$3,dXdata!IDS,0) + 1,FALSE)</f>
        <v>495555</v>
      </c>
      <c r="BA7" s="48"/>
      <c r="BB7" s="93">
        <f>VLOOKUP($A7,dXdata!DATA,MATCH(BB$3,dXdata!IDS,0) + 1,FALSE)</f>
        <v>0.59799757281553401</v>
      </c>
      <c r="BC7" s="93"/>
      <c r="BD7" s="47">
        <f>VLOOKUP($A7,dXdata!DATA,MATCH(BD$3,dXdata!IDS,0) + 1,FALSE)</f>
        <v>6.4426544875740452</v>
      </c>
      <c r="BE7" s="47"/>
      <c r="BF7" s="47">
        <f>VLOOKUP($A7,dXdata!DATA,MATCH(BF$3,dXdata!IDS,0) + 1,FALSE)</f>
        <v>6.0370160000000004</v>
      </c>
      <c r="BG7" s="47"/>
      <c r="BH7" s="48">
        <f>VLOOKUP($A7,dXdata!DATA,MATCH(BH$3,dXdata!IDS,0) + 1,FALSE)</f>
        <v>229</v>
      </c>
      <c r="BI7" s="48"/>
      <c r="BJ7" s="48">
        <f>VLOOKUP($A7,dXdata!DATA,MATCH(BJ$3,dXdata!IDS,0) + 1,FALSE)</f>
        <v>154</v>
      </c>
      <c r="BK7" s="48"/>
      <c r="BL7" s="48">
        <f>VLOOKUP($A7,dXdata!DATA,MATCH(BL$3,dXdata!IDS,0) + 1,FALSE)</f>
        <v>14</v>
      </c>
      <c r="BM7" s="48"/>
      <c r="BN7" s="47">
        <f>VLOOKUP($A7,dXdata!DATA,MATCH(BN$3,dXdata!IDS,0) + 1,FALSE)</f>
        <v>262.26815905999996</v>
      </c>
    </row>
    <row r="8" spans="1:67" x14ac:dyDescent="0.35">
      <c r="A8" s="147">
        <v>42856</v>
      </c>
      <c r="B8" s="90">
        <f>VLOOKUP($A8,dXdata!DATA,MATCH(B$3,dXdata!IDS,0) + 1,FALSE)</f>
        <v>1.3980868285504044</v>
      </c>
      <c r="C8" s="90">
        <f>VLOOKUP($A20,dXdata!DATA,MATCH(B$3,dXdata!IDS,0) + 1,FALSE)</f>
        <v>2.6124818577648812</v>
      </c>
      <c r="D8" s="47">
        <f>VLOOKUP($A8,dXdata!DATA,MATCH(D$3,dXdata!IDS,0) + 1,FALSE)</f>
        <v>1.3198757763975166</v>
      </c>
      <c r="E8" s="47">
        <f>VLOOKUP($A20,dXdata!DATA,MATCH(D$3,dXdata!IDS,0) + 1,FALSE)</f>
        <v>2.2222222222222365</v>
      </c>
      <c r="F8" s="47">
        <f>VLOOKUP($A8,dXdata!DATA,MATCH(F$3,dXdata!IDS,0) + 1,FALSE)</f>
        <v>9.6</v>
      </c>
      <c r="G8" s="47">
        <f>VLOOKUP($A20,dXdata!DATA,MATCH(F$3,dXdata!IDS,0) + 1,FALSE)</f>
        <v>7</v>
      </c>
      <c r="H8" s="47">
        <f>VLOOKUP($A8,dXdata!DATA,MATCH(H$3,dXdata!IDS,0) + 1,FALSE)</f>
        <v>6.9</v>
      </c>
      <c r="I8" s="47">
        <f>VLOOKUP($A20,dXdata!DATA,MATCH(H$3,dXdata!IDS,0) + 1,FALSE)</f>
        <v>6.1</v>
      </c>
      <c r="J8" s="47">
        <f>VLOOKUP($A8,dXdata!DATA,MATCH(J$3,dXdata!IDS,0) + 1,FALSE)</f>
        <v>846.7</v>
      </c>
      <c r="K8" s="47"/>
      <c r="L8" s="48">
        <f>VLOOKUP($A8,dXdata!DATA,MATCH(L$3,dXdata!IDS,0) + 1,FALSE)</f>
        <v>73040</v>
      </c>
      <c r="M8" s="48">
        <f>VLOOKUP($A20,dXdata!DATA,MATCH(L$3,dXdata!IDS,0) + 1,FALSE)</f>
        <v>54180</v>
      </c>
      <c r="N8" s="47">
        <f>VLOOKUP($A8,dXdata!DATA,MATCH(N$3,dXdata!IDS,0) + 1,FALSE)</f>
        <v>-9.7714638665843072</v>
      </c>
      <c r="O8" s="47">
        <f>VLOOKUP($A20,dXdata!DATA,MATCH(N$3,dXdata!IDS,0) + 1,FALSE)</f>
        <v>-25.82146768893757</v>
      </c>
      <c r="P8" s="48">
        <f>VLOOKUP($A8,dXdata!DATA,MATCH(P$3,dXdata!IDS,0) + 1,FALSE)</f>
        <v>25820</v>
      </c>
      <c r="Q8" s="48">
        <f>VLOOKUP($A20,dXdata!DATA,MATCH(P$3,dXdata!IDS,0) + 1,FALSE)</f>
        <v>18410</v>
      </c>
      <c r="R8" s="47">
        <f>VLOOKUP($A8,dXdata!DATA,MATCH(R$3,dXdata!IDS,0) + 1,FALSE)</f>
        <v>0.66276803118907601</v>
      </c>
      <c r="S8" s="47">
        <f>VLOOKUP($A20,dXdata!DATA,MATCH(R$3,dXdata!IDS,0) + 1,FALSE)</f>
        <v>-28.698683191324559</v>
      </c>
      <c r="T8" s="90">
        <f>VLOOKUP($A8,dXdata!DATA,MATCH(T$3,dXdata!IDS,0) + 1,FALSE)</f>
        <v>-0.52579691094314374</v>
      </c>
      <c r="U8" s="90">
        <f>VLOOKUP($A20,dXdata!DATA,MATCH(T$3,dXdata!IDS,0) + 1,FALSE)</f>
        <v>3.2375289065081025</v>
      </c>
      <c r="V8" s="47">
        <f>VLOOKUP($A8,dXdata!DATA,MATCH(V$3,dXdata!IDS,0) + 1,FALSE)</f>
        <v>0.56565200486637934</v>
      </c>
      <c r="W8" s="47">
        <f>VLOOKUP($A20,dXdata!DATA,MATCH(V$3,dXdata!IDS,0) + 1,FALSE)</f>
        <v>1.0660123219675244</v>
      </c>
      <c r="X8" s="47">
        <f>VLOOKUP($A8,dXdata!DATA,MATCH(X$3,dXdata!IDS,0) + 1,FALSE)</f>
        <v>-0.92879256965943124</v>
      </c>
      <c r="Y8" s="47">
        <f>VLOOKUP($A20,dXdata!DATA,MATCH(X$3,dXdata!IDS,0) + 1,FALSE)</f>
        <v>0.31250000000000444</v>
      </c>
      <c r="Z8" s="90">
        <f>VLOOKUP($A8,dXdata!DATA,MATCH(Z$3,dXdata!IDS,0) + 1,FALSE)</f>
        <v>-1.2717147369295967</v>
      </c>
      <c r="AA8" s="90">
        <f>VLOOKUP($A20,dXdata!DATA,MATCH(Z$3,dXdata!IDS,0) + 1,FALSE)</f>
        <v>0.5388112476848006</v>
      </c>
      <c r="AB8" s="90">
        <f>VLOOKUP($A8,dXdata!DATA,MATCH(AB$3,dXdata!IDS,0) + 1,FALSE)</f>
        <v>48.48</v>
      </c>
      <c r="AC8" s="90">
        <f>VLOOKUP($A20,dXdata!DATA,MATCH(AB$3,dXdata!IDS,0) + 1,FALSE)</f>
        <v>69.98</v>
      </c>
      <c r="AD8" s="90" t="e">
        <f>VLOOKUP($A8,dXdata!DATA,MATCH(AD$3,dXdata!IDS,0) + 1,FALSE)</f>
        <v>#N/A</v>
      </c>
      <c r="AE8" s="90"/>
      <c r="AF8" s="48">
        <f>VLOOKUP($A8,dXdata!DATA,MATCH(AF$3,dXdata!IDS,0) + 1,FALSE)</f>
        <v>1248.0875833333332</v>
      </c>
      <c r="AG8" s="48">
        <f>VLOOKUP($A20,dXdata!DATA,MATCH(AF$3,dXdata!IDS,0) + 1,FALSE)</f>
        <v>1268.8745833333332</v>
      </c>
      <c r="AH8" s="47">
        <f>VLOOKUP($A8,dXdata!DATA,MATCH(AH$3,dXdata!IDS,0) + 1,FALSE)</f>
        <v>4.1308679724740616</v>
      </c>
      <c r="AI8" s="47"/>
      <c r="AJ8" s="90">
        <f>VLOOKUP($A8,dXdata!DATA,MATCH(AJ$3,dXdata!IDS,0) + 1,FALSE)</f>
        <v>2.7</v>
      </c>
      <c r="AK8" s="90"/>
      <c r="AL8" s="90">
        <f>VLOOKUP($A8,dXdata!DATA,MATCH(AL$3,dXdata!IDS,0) + 1,FALSE)</f>
        <v>0.75</v>
      </c>
      <c r="AM8" s="90"/>
      <c r="AN8" s="47">
        <f>VLOOKUP($A8,dXdata!DATA,MATCH(AN$3,dXdata!IDS,0) + 1,FALSE)</f>
        <v>6.794861</v>
      </c>
      <c r="AO8" s="47"/>
      <c r="AP8" s="47">
        <f>VLOOKUP($A8,dXdata!DATA,MATCH(AP$3,dXdata!IDS,0) + 1,FALSE)</f>
        <v>2.7546618513065968</v>
      </c>
      <c r="AQ8" s="47"/>
      <c r="AR8" s="92">
        <f>VLOOKUP($A8,dXdata!DATA,MATCH(AR$3,dXdata!IDS,0) + 1,FALSE)</f>
        <v>111.52138100000001</v>
      </c>
      <c r="AS8" s="92" t="e">
        <f>VLOOKUP($A20,dXdata!DATA,MATCH(AR$3,dXdata!IDS,0) + 1,FALSE)</f>
        <v>#N/A</v>
      </c>
      <c r="AT8" s="48">
        <f>VLOOKUP($A8,dXdata!DATA,MATCH(AT$3,dXdata!IDS,0) + 1,FALSE)</f>
        <v>957</v>
      </c>
      <c r="AU8" s="48"/>
      <c r="AV8" s="48">
        <f>VLOOKUP($A8,dXdata!DATA,MATCH(AV$3,dXdata!IDS,0) + 1,FALSE)</f>
        <v>460</v>
      </c>
      <c r="AW8" s="48"/>
      <c r="AX8" s="48">
        <f>VLOOKUP($A8,dXdata!DATA,MATCH(AX$3,dXdata!IDS,0) + 1,FALSE)</f>
        <v>2119</v>
      </c>
      <c r="AY8" s="48"/>
      <c r="AZ8" s="48">
        <f>VLOOKUP($A8,dXdata!DATA,MATCH(AZ$3,dXdata!IDS,0) + 1,FALSE)</f>
        <v>504316</v>
      </c>
      <c r="BA8" s="48"/>
      <c r="BB8" s="93">
        <f>VLOOKUP($A8,dXdata!DATA,MATCH(BB$3,dXdata!IDS,0) + 1,FALSE)</f>
        <v>0.54811174340403512</v>
      </c>
      <c r="BC8" s="93"/>
      <c r="BD8" s="47">
        <f>VLOOKUP($A8,dXdata!DATA,MATCH(BD$3,dXdata!IDS,0) + 1,FALSE)</f>
        <v>6.7520509630280019</v>
      </c>
      <c r="BE8" s="47"/>
      <c r="BF8" s="47">
        <f>VLOOKUP($A8,dXdata!DATA,MATCH(BF$3,dXdata!IDS,0) + 1,FALSE)</f>
        <v>6.1977659999999997</v>
      </c>
      <c r="BG8" s="47"/>
      <c r="BH8" s="48">
        <f>VLOOKUP($A8,dXdata!DATA,MATCH(BH$3,dXdata!IDS,0) + 1,FALSE)</f>
        <v>253</v>
      </c>
      <c r="BI8" s="48"/>
      <c r="BJ8" s="48">
        <f>VLOOKUP($A8,dXdata!DATA,MATCH(BJ$3,dXdata!IDS,0) + 1,FALSE)</f>
        <v>217</v>
      </c>
      <c r="BK8" s="48"/>
      <c r="BL8" s="48">
        <f>VLOOKUP($A8,dXdata!DATA,MATCH(BL$3,dXdata!IDS,0) + 1,FALSE)</f>
        <v>15</v>
      </c>
      <c r="BM8" s="48"/>
      <c r="BN8" s="47">
        <f>VLOOKUP($A8,dXdata!DATA,MATCH(BN$3,dXdata!IDS,0) + 1,FALSE)</f>
        <v>377.82733134999995</v>
      </c>
    </row>
    <row r="9" spans="1:67" x14ac:dyDescent="0.35">
      <c r="A9" s="147">
        <v>42887</v>
      </c>
      <c r="B9" s="90">
        <f>VLOOKUP($A9,dXdata!DATA,MATCH(B$3,dXdata!IDS,0) + 1,FALSE)</f>
        <v>0.65885797950220315</v>
      </c>
      <c r="C9" s="90">
        <f>VLOOKUP($A21,dXdata!DATA,MATCH(B$3,dXdata!IDS,0) + 1,FALSE)</f>
        <v>2.6181818181818084</v>
      </c>
      <c r="D9" s="47">
        <f>VLOOKUP($A9,dXdata!DATA,MATCH(D$3,dXdata!IDS,0) + 1,FALSE)</f>
        <v>1.0069713400464808</v>
      </c>
      <c r="E9" s="47">
        <f>VLOOKUP($A21,dXdata!DATA,MATCH(D$3,dXdata!IDS,0) + 1,FALSE)</f>
        <v>2.4539877300613355</v>
      </c>
      <c r="F9" s="47">
        <f>VLOOKUP($A9,dXdata!DATA,MATCH(F$3,dXdata!IDS,0) + 1,FALSE)</f>
        <v>8.9</v>
      </c>
      <c r="G9" s="47">
        <f>VLOOKUP($A21,dXdata!DATA,MATCH(F$3,dXdata!IDS,0) + 1,FALSE)</f>
        <v>7</v>
      </c>
      <c r="H9" s="47">
        <f>VLOOKUP($A9,dXdata!DATA,MATCH(H$3,dXdata!IDS,0) + 1,FALSE)</f>
        <v>6.5</v>
      </c>
      <c r="I9" s="47">
        <f>VLOOKUP($A21,dXdata!DATA,MATCH(H$3,dXdata!IDS,0) + 1,FALSE)</f>
        <v>5.9</v>
      </c>
      <c r="J9" s="47">
        <f>VLOOKUP($A9,dXdata!DATA,MATCH(J$3,dXdata!IDS,0) + 1,FALSE)</f>
        <v>855.7</v>
      </c>
      <c r="K9" s="47"/>
      <c r="L9" s="48">
        <f>VLOOKUP($A9,dXdata!DATA,MATCH(L$3,dXdata!IDS,0) + 1,FALSE)</f>
        <v>71520</v>
      </c>
      <c r="M9" s="48">
        <f>VLOOKUP($A21,dXdata!DATA,MATCH(L$3,dXdata!IDS,0) + 1,FALSE)</f>
        <v>55620</v>
      </c>
      <c r="N9" s="47">
        <f>VLOOKUP($A9,dXdata!DATA,MATCH(N$3,dXdata!IDS,0) + 1,FALSE)</f>
        <v>-12.759209563308127</v>
      </c>
      <c r="O9" s="47">
        <f>VLOOKUP($A21,dXdata!DATA,MATCH(N$3,dXdata!IDS,0) + 1,FALSE)</f>
        <v>-22.231543624161077</v>
      </c>
      <c r="P9" s="48">
        <f>VLOOKUP($A9,dXdata!DATA,MATCH(P$3,dXdata!IDS,0) + 1,FALSE)</f>
        <v>24600</v>
      </c>
      <c r="Q9" s="48">
        <f>VLOOKUP($A21,dXdata!DATA,MATCH(P$3,dXdata!IDS,0) + 1,FALSE)</f>
        <v>17540</v>
      </c>
      <c r="R9" s="47">
        <f>VLOOKUP($A9,dXdata!DATA,MATCH(R$3,dXdata!IDS,0) + 1,FALSE)</f>
        <v>-5.6748466257668717</v>
      </c>
      <c r="S9" s="47">
        <f>VLOOKUP($A21,dXdata!DATA,MATCH(R$3,dXdata!IDS,0) + 1,FALSE)</f>
        <v>-28.699186991869919</v>
      </c>
      <c r="T9" s="90">
        <f>VLOOKUP($A9,dXdata!DATA,MATCH(T$3,dXdata!IDS,0) + 1,FALSE)</f>
        <v>-0.16556291390729116</v>
      </c>
      <c r="U9" s="90">
        <f>VLOOKUP($A21,dXdata!DATA,MATCH(T$3,dXdata!IDS,0) + 1,FALSE)</f>
        <v>2.8192371475953548</v>
      </c>
      <c r="V9" s="47">
        <f>VLOOKUP($A9,dXdata!DATA,MATCH(V$3,dXdata!IDS,0) + 1,FALSE)</f>
        <v>0.96207085414652393</v>
      </c>
      <c r="W9" s="47">
        <f>VLOOKUP($A21,dXdata!DATA,MATCH(V$3,dXdata!IDS,0) + 1,FALSE)</f>
        <v>1.1659967620489375</v>
      </c>
      <c r="X9" s="47">
        <f>VLOOKUP($A9,dXdata!DATA,MATCH(X$3,dXdata!IDS,0) + 1,FALSE)</f>
        <v>-1.2499999999999956</v>
      </c>
      <c r="Y9" s="47">
        <f>VLOOKUP($A21,dXdata!DATA,MATCH(X$3,dXdata!IDS,0) + 1,FALSE)</f>
        <v>1.2658227848101111</v>
      </c>
      <c r="Z9" s="90">
        <f>VLOOKUP($A9,dXdata!DATA,MATCH(Z$3,dXdata!IDS,0) + 1,FALSE)</f>
        <v>-1.7365771812080544</v>
      </c>
      <c r="AA9" s="90">
        <f>VLOOKUP($A21,dXdata!DATA,MATCH(Z$3,dXdata!IDS,0) + 1,FALSE)</f>
        <v>1.9124050200631793</v>
      </c>
      <c r="AB9" s="90">
        <f>VLOOKUP($A9,dXdata!DATA,MATCH(AB$3,dXdata!IDS,0) + 1,FALSE)</f>
        <v>45.18</v>
      </c>
      <c r="AC9" s="90">
        <f>VLOOKUP($A21,dXdata!DATA,MATCH(AB$3,dXdata!IDS,0) + 1,FALSE)</f>
        <v>67.87</v>
      </c>
      <c r="AD9" s="90" t="e">
        <f>VLOOKUP($A9,dXdata!DATA,MATCH(AD$3,dXdata!IDS,0) + 1,FALSE)</f>
        <v>#N/A</v>
      </c>
      <c r="AE9" s="90"/>
      <c r="AF9" s="48">
        <f>VLOOKUP($A9,dXdata!DATA,MATCH(AF$3,dXdata!IDS,0) + 1,FALSE)</f>
        <v>1249.8381666666667</v>
      </c>
      <c r="AG9" s="48">
        <f>VLOOKUP($A21,dXdata!DATA,MATCH(AF$3,dXdata!IDS,0) + 1,FALSE)</f>
        <v>1270.4051666666667</v>
      </c>
      <c r="AH9" s="47">
        <f>VLOOKUP($A9,dXdata!DATA,MATCH(AH$3,dXdata!IDS,0) + 1,FALSE)</f>
        <v>3.8271482724617112</v>
      </c>
      <c r="AI9" s="47"/>
      <c r="AJ9" s="90">
        <f>VLOOKUP($A9,dXdata!DATA,MATCH(AJ$3,dXdata!IDS,0) + 1,FALSE)</f>
        <v>2.7</v>
      </c>
      <c r="AK9" s="90"/>
      <c r="AL9" s="90">
        <f>VLOOKUP($A9,dXdata!DATA,MATCH(AL$3,dXdata!IDS,0) + 1,FALSE)</f>
        <v>0.75</v>
      </c>
      <c r="AM9" s="90"/>
      <c r="AN9" s="47">
        <f>VLOOKUP($A9,dXdata!DATA,MATCH(AN$3,dXdata!IDS,0) + 1,FALSE)</f>
        <v>6.8457819999999998</v>
      </c>
      <c r="AO9" s="47"/>
      <c r="AP9" s="47">
        <f>VLOOKUP($A9,dXdata!DATA,MATCH(AP$3,dXdata!IDS,0) + 1,FALSE)</f>
        <v>2.7605146304184909</v>
      </c>
      <c r="AQ9" s="47"/>
      <c r="AR9" s="92">
        <f>VLOOKUP($A9,dXdata!DATA,MATCH(AR$3,dXdata!IDS,0) + 1,FALSE)</f>
        <v>111.516792</v>
      </c>
      <c r="AS9" s="92" t="e">
        <f>VLOOKUP($A21,dXdata!DATA,MATCH(AR$3,dXdata!IDS,0) + 1,FALSE)</f>
        <v>#N/A</v>
      </c>
      <c r="AT9" s="48">
        <f>VLOOKUP($A9,dXdata!DATA,MATCH(AT$3,dXdata!IDS,0) + 1,FALSE)</f>
        <v>1390</v>
      </c>
      <c r="AU9" s="48"/>
      <c r="AV9" s="48">
        <f>VLOOKUP($A9,dXdata!DATA,MATCH(AV$3,dXdata!IDS,0) + 1,FALSE)</f>
        <v>435</v>
      </c>
      <c r="AW9" s="48"/>
      <c r="AX9" s="48">
        <f>VLOOKUP($A9,dXdata!DATA,MATCH(AX$3,dXdata!IDS,0) + 1,FALSE)</f>
        <v>2140</v>
      </c>
      <c r="AY9" s="48"/>
      <c r="AZ9" s="48">
        <f>VLOOKUP($A9,dXdata!DATA,MATCH(AZ$3,dXdata!IDS,0) + 1,FALSE)</f>
        <v>500889</v>
      </c>
      <c r="BA9" s="48"/>
      <c r="BB9" s="93">
        <f>VLOOKUP($A9,dXdata!DATA,MATCH(BB$3,dXdata!IDS,0) + 1,FALSE)</f>
        <v>0.56990679094540608</v>
      </c>
      <c r="BC9" s="93"/>
      <c r="BD9" s="47">
        <f>VLOOKUP($A9,dXdata!DATA,MATCH(BD$3,dXdata!IDS,0) + 1,FALSE)</f>
        <v>6.5671840084251869</v>
      </c>
      <c r="BE9" s="47"/>
      <c r="BF9" s="47">
        <f>VLOOKUP($A9,dXdata!DATA,MATCH(BF$3,dXdata!IDS,0) + 1,FALSE)</f>
        <v>5.9678290000000001</v>
      </c>
      <c r="BG9" s="47"/>
      <c r="BH9" s="48">
        <f>VLOOKUP($A9,dXdata!DATA,MATCH(BH$3,dXdata!IDS,0) + 1,FALSE)</f>
        <v>292</v>
      </c>
      <c r="BI9" s="48"/>
      <c r="BJ9" s="48">
        <f>VLOOKUP($A9,dXdata!DATA,MATCH(BJ$3,dXdata!IDS,0) + 1,FALSE)</f>
        <v>208</v>
      </c>
      <c r="BK9" s="48"/>
      <c r="BL9" s="48">
        <f>VLOOKUP($A9,dXdata!DATA,MATCH(BL$3,dXdata!IDS,0) + 1,FALSE)</f>
        <v>12</v>
      </c>
      <c r="BM9" s="48"/>
      <c r="BN9" s="47">
        <f>VLOOKUP($A9,dXdata!DATA,MATCH(BN$3,dXdata!IDS,0) + 1,FALSE)</f>
        <v>328.10005632999997</v>
      </c>
    </row>
    <row r="10" spans="1:67" x14ac:dyDescent="0.35">
      <c r="A10" s="147">
        <v>42917</v>
      </c>
      <c r="B10" s="90">
        <f>VLOOKUP($A10,dXdata!DATA,MATCH(B$3,dXdata!IDS,0) + 1,FALSE)</f>
        <v>1.3245033112582627</v>
      </c>
      <c r="C10" s="90">
        <f>VLOOKUP($A22,dXdata!DATA,MATCH(B$3,dXdata!IDS,0) + 1,FALSE)</f>
        <v>3.3405954974582652</v>
      </c>
      <c r="D10" s="47">
        <f>VLOOKUP($A10,dXdata!DATA,MATCH(D$3,dXdata!IDS,0) + 1,FALSE)</f>
        <v>1.1636927851047307</v>
      </c>
      <c r="E10" s="47">
        <f>VLOOKUP($A22,dXdata!DATA,MATCH(D$3,dXdata!IDS,0) + 1,FALSE)</f>
        <v>2.9907975460122804</v>
      </c>
      <c r="F10" s="47">
        <f>VLOOKUP($A10,dXdata!DATA,MATCH(F$3,dXdata!IDS,0) + 1,FALSE)</f>
        <v>8.8000000000000007</v>
      </c>
      <c r="G10" s="47">
        <f>VLOOKUP($A22,dXdata!DATA,MATCH(F$3,dXdata!IDS,0) + 1,FALSE)</f>
        <v>7.5</v>
      </c>
      <c r="H10" s="47">
        <f>VLOOKUP($A10,dXdata!DATA,MATCH(H$3,dXdata!IDS,0) + 1,FALSE)</f>
        <v>6.4</v>
      </c>
      <c r="I10" s="47">
        <f>VLOOKUP($A22,dXdata!DATA,MATCH(H$3,dXdata!IDS,0) + 1,FALSE)</f>
        <v>5.9</v>
      </c>
      <c r="J10" s="47">
        <f>VLOOKUP($A10,dXdata!DATA,MATCH(J$3,dXdata!IDS,0) + 1,FALSE)</f>
        <v>862.2</v>
      </c>
      <c r="K10" s="47"/>
      <c r="L10" s="48">
        <f>VLOOKUP($A10,dXdata!DATA,MATCH(L$3,dXdata!IDS,0) + 1,FALSE)</f>
        <v>64450</v>
      </c>
      <c r="M10" s="48">
        <f>VLOOKUP($A22,dXdata!DATA,MATCH(L$3,dXdata!IDS,0) + 1,FALSE)</f>
        <v>53580</v>
      </c>
      <c r="N10" s="47">
        <f>VLOOKUP($A10,dXdata!DATA,MATCH(N$3,dXdata!IDS,0) + 1,FALSE)</f>
        <v>-32.021938614070244</v>
      </c>
      <c r="O10" s="47">
        <f>VLOOKUP($A22,dXdata!DATA,MATCH(N$3,dXdata!IDS,0) + 1,FALSE)</f>
        <v>-16.865787432117919</v>
      </c>
      <c r="P10" s="48">
        <f>VLOOKUP($A10,dXdata!DATA,MATCH(P$3,dXdata!IDS,0) + 1,FALSE)</f>
        <v>22440</v>
      </c>
      <c r="Q10" s="48">
        <f>VLOOKUP($A22,dXdata!DATA,MATCH(P$3,dXdata!IDS,0) + 1,FALSE)</f>
        <v>16810</v>
      </c>
      <c r="R10" s="47">
        <f>VLOOKUP($A10,dXdata!DATA,MATCH(R$3,dXdata!IDS,0) + 1,FALSE)</f>
        <v>-28.237927726255197</v>
      </c>
      <c r="S10" s="47">
        <f>VLOOKUP($A22,dXdata!DATA,MATCH(R$3,dXdata!IDS,0) + 1,FALSE)</f>
        <v>-25.089126559714792</v>
      </c>
      <c r="T10" s="90">
        <f>VLOOKUP($A10,dXdata!DATA,MATCH(T$3,dXdata!IDS,0) + 1,FALSE)</f>
        <v>0.99042588312974189</v>
      </c>
      <c r="U10" s="90">
        <f>VLOOKUP($A22,dXdata!DATA,MATCH(T$3,dXdata!IDS,0) + 1,FALSE)</f>
        <v>1.0460934946060707</v>
      </c>
      <c r="V10" s="47">
        <f>VLOOKUP($A10,dXdata!DATA,MATCH(V$3,dXdata!IDS,0) + 1,FALSE)</f>
        <v>-0.69040168385939849</v>
      </c>
      <c r="W10" s="47">
        <f>VLOOKUP($A22,dXdata!DATA,MATCH(V$3,dXdata!IDS,0) + 1,FALSE)</f>
        <v>2.1381272697430509</v>
      </c>
      <c r="X10" s="47">
        <f>VLOOKUP($A10,dXdata!DATA,MATCH(X$3,dXdata!IDS,0) + 1,FALSE)</f>
        <v>0</v>
      </c>
      <c r="Y10" s="47">
        <f>VLOOKUP($A22,dXdata!DATA,MATCH(X$3,dXdata!IDS,0) + 1,FALSE)</f>
        <v>0.94339622641510523</v>
      </c>
      <c r="Z10" s="90">
        <f>VLOOKUP($A10,dXdata!DATA,MATCH(Z$3,dXdata!IDS,0) + 1,FALSE)</f>
        <v>-1.0177474976869494</v>
      </c>
      <c r="AA10" s="90">
        <f>VLOOKUP($A22,dXdata!DATA,MATCH(Z$3,dXdata!IDS,0) + 1,FALSE)</f>
        <v>1.9289598912304529</v>
      </c>
      <c r="AB10" s="90">
        <f>VLOOKUP($A10,dXdata!DATA,MATCH(AB$3,dXdata!IDS,0) + 1,FALSE)</f>
        <v>46.63</v>
      </c>
      <c r="AC10" s="90">
        <f>VLOOKUP($A22,dXdata!DATA,MATCH(AB$3,dXdata!IDS,0) + 1,FALSE)</f>
        <v>70.98</v>
      </c>
      <c r="AD10" s="90" t="e">
        <f>VLOOKUP($A10,dXdata!DATA,MATCH(AD$3,dXdata!IDS,0) + 1,FALSE)</f>
        <v>#N/A</v>
      </c>
      <c r="AE10" s="90"/>
      <c r="AF10" s="48">
        <f>VLOOKUP($A10,dXdata!DATA,MATCH(AF$3,dXdata!IDS,0) + 1,FALSE)</f>
        <v>1251.5887499999999</v>
      </c>
      <c r="AG10" s="48">
        <f>VLOOKUP($A22,dXdata!DATA,MATCH(AF$3,dXdata!IDS,0) + 1,FALSE)</f>
        <v>1271.9357500000001</v>
      </c>
      <c r="AH10" s="47">
        <f>VLOOKUP($A10,dXdata!DATA,MATCH(AH$3,dXdata!IDS,0) + 1,FALSE)</f>
        <v>3.3947801388207743</v>
      </c>
      <c r="AI10" s="47"/>
      <c r="AJ10" s="90">
        <f>VLOOKUP($A10,dXdata!DATA,MATCH(AJ$3,dXdata!IDS,0) + 1,FALSE)</f>
        <v>2.95</v>
      </c>
      <c r="AK10" s="90"/>
      <c r="AL10" s="90">
        <f>VLOOKUP($A10,dXdata!DATA,MATCH(AL$3,dXdata!IDS,0) + 1,FALSE)</f>
        <v>1</v>
      </c>
      <c r="AM10" s="90"/>
      <c r="AN10" s="47">
        <f>VLOOKUP($A10,dXdata!DATA,MATCH(AN$3,dXdata!IDS,0) + 1,FALSE)</f>
        <v>6.7957280000000004</v>
      </c>
      <c r="AO10" s="47"/>
      <c r="AP10" s="47">
        <f>VLOOKUP($A10,dXdata!DATA,MATCH(AP$3,dXdata!IDS,0) + 1,FALSE)</f>
        <v>2.7250549277897371</v>
      </c>
      <c r="AQ10" s="47"/>
      <c r="AR10" s="92">
        <f>VLOOKUP($A10,dXdata!DATA,MATCH(AR$3,dXdata!IDS,0) + 1,FALSE)</f>
        <v>113.571958</v>
      </c>
      <c r="AS10" s="92" t="e">
        <f>VLOOKUP($A22,dXdata!DATA,MATCH(AR$3,dXdata!IDS,0) + 1,FALSE)</f>
        <v>#N/A</v>
      </c>
      <c r="AT10" s="48">
        <f>VLOOKUP($A10,dXdata!DATA,MATCH(AT$3,dXdata!IDS,0) + 1,FALSE)</f>
        <v>1146</v>
      </c>
      <c r="AU10" s="48"/>
      <c r="AV10" s="48">
        <f>VLOOKUP($A10,dXdata!DATA,MATCH(AV$3,dXdata!IDS,0) + 1,FALSE)</f>
        <v>328</v>
      </c>
      <c r="AW10" s="48"/>
      <c r="AX10" s="48">
        <f>VLOOKUP($A10,dXdata!DATA,MATCH(AX$3,dXdata!IDS,0) + 1,FALSE)</f>
        <v>1637</v>
      </c>
      <c r="AY10" s="48"/>
      <c r="AZ10" s="48">
        <f>VLOOKUP($A10,dXdata!DATA,MATCH(AZ$3,dXdata!IDS,0) + 1,FALSE)</f>
        <v>478307</v>
      </c>
      <c r="BA10" s="48"/>
      <c r="BB10" s="93">
        <f>VLOOKUP($A10,dXdata!DATA,MATCH(BB$3,dXdata!IDS,0) + 1,FALSE)</f>
        <v>0.54914458235491448</v>
      </c>
      <c r="BC10" s="93"/>
      <c r="BD10" s="47">
        <f>VLOOKUP($A10,dXdata!DATA,MATCH(BD$3,dXdata!IDS,0) + 1,FALSE)</f>
        <v>6.7143076505094363</v>
      </c>
      <c r="BE10" s="47"/>
      <c r="BF10" s="47">
        <f>VLOOKUP($A10,dXdata!DATA,MATCH(BF$3,dXdata!IDS,0) + 1,FALSE)</f>
        <v>5.8342890000000001</v>
      </c>
      <c r="BG10" s="47"/>
      <c r="BH10" s="48">
        <f>VLOOKUP($A10,dXdata!DATA,MATCH(BH$3,dXdata!IDS,0) + 1,FALSE)</f>
        <v>246</v>
      </c>
      <c r="BI10" s="48"/>
      <c r="BJ10" s="48">
        <f>VLOOKUP($A10,dXdata!DATA,MATCH(BJ$3,dXdata!IDS,0) + 1,FALSE)</f>
        <v>158</v>
      </c>
      <c r="BK10" s="48"/>
      <c r="BL10" s="48">
        <f>VLOOKUP($A10,dXdata!DATA,MATCH(BL$3,dXdata!IDS,0) + 1,FALSE)</f>
        <v>5</v>
      </c>
      <c r="BM10" s="48"/>
      <c r="BN10" s="47">
        <f>VLOOKUP($A10,dXdata!DATA,MATCH(BN$3,dXdata!IDS,0) + 1,FALSE)</f>
        <v>291.66943687999998</v>
      </c>
    </row>
    <row r="11" spans="1:67" x14ac:dyDescent="0.35">
      <c r="A11" s="147">
        <v>42948</v>
      </c>
      <c r="B11" s="90">
        <f>VLOOKUP($A11,dXdata!DATA,MATCH(B$3,dXdata!IDS,0) + 1,FALSE)</f>
        <v>1.247248716067495</v>
      </c>
      <c r="C11" s="90">
        <f>VLOOKUP($A23,dXdata!DATA,MATCH(B$3,dXdata!IDS,0) + 1,FALSE)</f>
        <v>2.9710144927536097</v>
      </c>
      <c r="D11" s="47">
        <f>VLOOKUP($A11,dXdata!DATA,MATCH(D$3,dXdata!IDS,0) + 1,FALSE)</f>
        <v>1.3986013986014179</v>
      </c>
      <c r="E11" s="47">
        <f>VLOOKUP($A23,dXdata!DATA,MATCH(D$3,dXdata!IDS,0) + 1,FALSE)</f>
        <v>2.8352490421455823</v>
      </c>
      <c r="F11" s="47">
        <f>VLOOKUP($A11,dXdata!DATA,MATCH(F$3,dXdata!IDS,0) + 1,FALSE)</f>
        <v>8.9</v>
      </c>
      <c r="G11" s="47">
        <f>VLOOKUP($A23,dXdata!DATA,MATCH(F$3,dXdata!IDS,0) + 1,FALSE)</f>
        <v>8.1999999999999993</v>
      </c>
      <c r="H11" s="47">
        <f>VLOOKUP($A11,dXdata!DATA,MATCH(H$3,dXdata!IDS,0) + 1,FALSE)</f>
        <v>6.5</v>
      </c>
      <c r="I11" s="47">
        <f>VLOOKUP($A23,dXdata!DATA,MATCH(H$3,dXdata!IDS,0) + 1,FALSE)</f>
        <v>6.1</v>
      </c>
      <c r="J11" s="47">
        <f>VLOOKUP($A11,dXdata!DATA,MATCH(J$3,dXdata!IDS,0) + 1,FALSE)</f>
        <v>861.2</v>
      </c>
      <c r="K11" s="47"/>
      <c r="L11" s="48">
        <f>VLOOKUP($A11,dXdata!DATA,MATCH(L$3,dXdata!IDS,0) + 1,FALSE)</f>
        <v>67000</v>
      </c>
      <c r="M11" s="48">
        <f>VLOOKUP($A23,dXdata!DATA,MATCH(L$3,dXdata!IDS,0) + 1,FALSE)</f>
        <v>53420</v>
      </c>
      <c r="N11" s="47">
        <f>VLOOKUP($A11,dXdata!DATA,MATCH(N$3,dXdata!IDS,0) + 1,FALSE)</f>
        <v>-25.95048629531388</v>
      </c>
      <c r="O11" s="47">
        <f>VLOOKUP($A23,dXdata!DATA,MATCH(N$3,dXdata!IDS,0) + 1,FALSE)</f>
        <v>-20.268656716417908</v>
      </c>
      <c r="P11" s="48">
        <f>VLOOKUP($A11,dXdata!DATA,MATCH(P$3,dXdata!IDS,0) + 1,FALSE)</f>
        <v>22700</v>
      </c>
      <c r="Q11" s="48">
        <f>VLOOKUP($A23,dXdata!DATA,MATCH(P$3,dXdata!IDS,0) + 1,FALSE)</f>
        <v>16670</v>
      </c>
      <c r="R11" s="47">
        <f>VLOOKUP($A11,dXdata!DATA,MATCH(R$3,dXdata!IDS,0) + 1,FALSE)</f>
        <v>-23.258958755916158</v>
      </c>
      <c r="S11" s="47">
        <f>VLOOKUP($A23,dXdata!DATA,MATCH(R$3,dXdata!IDS,0) + 1,FALSE)</f>
        <v>-26.563876651982376</v>
      </c>
      <c r="T11" s="90">
        <f>VLOOKUP($A11,dXdata!DATA,MATCH(T$3,dXdata!IDS,0) + 1,FALSE)</f>
        <v>3.0202456023896485</v>
      </c>
      <c r="U11" s="90">
        <f>VLOOKUP($A23,dXdata!DATA,MATCH(T$3,dXdata!IDS,0) + 1,FALSE)</f>
        <v>0.16108247422681465</v>
      </c>
      <c r="V11" s="47">
        <f>VLOOKUP($A11,dXdata!DATA,MATCH(V$3,dXdata!IDS,0) + 1,FALSE)</f>
        <v>-0.72819127280800977</v>
      </c>
      <c r="W11" s="47">
        <f>VLOOKUP($A23,dXdata!DATA,MATCH(V$3,dXdata!IDS,0) + 1,FALSE)</f>
        <v>1.9871561856294573</v>
      </c>
      <c r="X11" s="47">
        <f>VLOOKUP($A11,dXdata!DATA,MATCH(X$3,dXdata!IDS,0) + 1,FALSE)</f>
        <v>1.2698412698412653</v>
      </c>
      <c r="Y11" s="47">
        <f>VLOOKUP($A23,dXdata!DATA,MATCH(X$3,dXdata!IDS,0) + 1,FALSE)</f>
        <v>-0.31347962382444194</v>
      </c>
      <c r="Z11" s="90">
        <f>VLOOKUP($A11,dXdata!DATA,MATCH(Z$3,dXdata!IDS,0) + 1,FALSE)</f>
        <v>5.9121621621627263E-2</v>
      </c>
      <c r="AA11" s="90">
        <f>VLOOKUP($A23,dXdata!DATA,MATCH(Z$3,dXdata!IDS,0) + 1,FALSE)</f>
        <v>0.47269350890519757</v>
      </c>
      <c r="AB11" s="90">
        <f>VLOOKUP($A11,dXdata!DATA,MATCH(AB$3,dXdata!IDS,0) + 1,FALSE)</f>
        <v>48.04</v>
      </c>
      <c r="AC11" s="90">
        <f>VLOOKUP($A23,dXdata!DATA,MATCH(AB$3,dXdata!IDS,0) + 1,FALSE)</f>
        <v>68.06</v>
      </c>
      <c r="AD11" s="90" t="e">
        <f>VLOOKUP($A11,dXdata!DATA,MATCH(AD$3,dXdata!IDS,0) + 1,FALSE)</f>
        <v>#N/A</v>
      </c>
      <c r="AE11" s="90"/>
      <c r="AF11" s="48">
        <f>VLOOKUP($A11,dXdata!DATA,MATCH(AF$3,dXdata!IDS,0) + 1,FALSE)</f>
        <v>1253.3393333333333</v>
      </c>
      <c r="AG11" s="48">
        <f>VLOOKUP($A23,dXdata!DATA,MATCH(AF$3,dXdata!IDS,0) + 1,FALSE)</f>
        <v>1273.4663333333333</v>
      </c>
      <c r="AH11" s="47">
        <f>VLOOKUP($A11,dXdata!DATA,MATCH(AH$3,dXdata!IDS,0) + 1,FALSE)</f>
        <v>3.085244421878075</v>
      </c>
      <c r="AI11" s="47"/>
      <c r="AJ11" s="90">
        <f>VLOOKUP($A11,dXdata!DATA,MATCH(AJ$3,dXdata!IDS,0) + 1,FALSE)</f>
        <v>2.95</v>
      </c>
      <c r="AK11" s="90"/>
      <c r="AL11" s="90">
        <f>VLOOKUP($A11,dXdata!DATA,MATCH(AL$3,dXdata!IDS,0) + 1,FALSE)</f>
        <v>1</v>
      </c>
      <c r="AM11" s="90"/>
      <c r="AN11" s="47">
        <f>VLOOKUP($A11,dXdata!DATA,MATCH(AN$3,dXdata!IDS,0) + 1,FALSE)</f>
        <v>6.758273</v>
      </c>
      <c r="AO11" s="47"/>
      <c r="AP11" s="47">
        <f>VLOOKUP($A11,dXdata!DATA,MATCH(AP$3,dXdata!IDS,0) + 1,FALSE)</f>
        <v>2.6780751884443537</v>
      </c>
      <c r="AQ11" s="47"/>
      <c r="AR11" s="92">
        <f>VLOOKUP($A11,dXdata!DATA,MATCH(AR$3,dXdata!IDS,0) + 1,FALSE)</f>
        <v>121.692031</v>
      </c>
      <c r="AS11" s="92" t="e">
        <f>VLOOKUP($A23,dXdata!DATA,MATCH(AR$3,dXdata!IDS,0) + 1,FALSE)</f>
        <v>#N/A</v>
      </c>
      <c r="AT11" s="48">
        <f>VLOOKUP($A11,dXdata!DATA,MATCH(AT$3,dXdata!IDS,0) + 1,FALSE)</f>
        <v>809</v>
      </c>
      <c r="AU11" s="48"/>
      <c r="AV11" s="48">
        <f>VLOOKUP($A11,dXdata!DATA,MATCH(AV$3,dXdata!IDS,0) + 1,FALSE)</f>
        <v>450</v>
      </c>
      <c r="AW11" s="48"/>
      <c r="AX11" s="48">
        <f>VLOOKUP($A11,dXdata!DATA,MATCH(AX$3,dXdata!IDS,0) + 1,FALSE)</f>
        <v>1602</v>
      </c>
      <c r="AY11" s="48"/>
      <c r="AZ11" s="48">
        <f>VLOOKUP($A11,dXdata!DATA,MATCH(AZ$3,dXdata!IDS,0) + 1,FALSE)</f>
        <v>478712</v>
      </c>
      <c r="BA11" s="48"/>
      <c r="BB11" s="93">
        <f>VLOOKUP($A11,dXdata!DATA,MATCH(BB$3,dXdata!IDS,0) + 1,FALSE)</f>
        <v>0.53257978723404253</v>
      </c>
      <c r="BC11" s="93"/>
      <c r="BD11" s="47">
        <f>VLOOKUP($A11,dXdata!DATA,MATCH(BD$3,dXdata!IDS,0) + 1,FALSE)</f>
        <v>6.5444465990309828</v>
      </c>
      <c r="BE11" s="47"/>
      <c r="BF11" s="47">
        <f>VLOOKUP($A11,dXdata!DATA,MATCH(BF$3,dXdata!IDS,0) + 1,FALSE)</f>
        <v>5.9496770000000003</v>
      </c>
      <c r="BG11" s="47"/>
      <c r="BH11" s="48">
        <f>VLOOKUP($A11,dXdata!DATA,MATCH(BH$3,dXdata!IDS,0) + 1,FALSE)</f>
        <v>297</v>
      </c>
      <c r="BI11" s="48"/>
      <c r="BJ11" s="48">
        <f>VLOOKUP($A11,dXdata!DATA,MATCH(BJ$3,dXdata!IDS,0) + 1,FALSE)</f>
        <v>215</v>
      </c>
      <c r="BK11" s="48"/>
      <c r="BL11" s="48">
        <f>VLOOKUP($A11,dXdata!DATA,MATCH(BL$3,dXdata!IDS,0) + 1,FALSE)</f>
        <v>18</v>
      </c>
      <c r="BM11" s="48"/>
      <c r="BN11" s="47">
        <f>VLOOKUP($A11,dXdata!DATA,MATCH(BN$3,dXdata!IDS,0) + 1,FALSE)</f>
        <v>338.38902560000002</v>
      </c>
    </row>
    <row r="12" spans="1:67" x14ac:dyDescent="0.35">
      <c r="A12" s="147">
        <v>42979</v>
      </c>
      <c r="B12" s="90">
        <f>VLOOKUP($A12,dXdata!DATA,MATCH(B$3,dXdata!IDS,0) + 1,FALSE)</f>
        <v>1.4001473839351464</v>
      </c>
      <c r="C12" s="90">
        <f>VLOOKUP($A24,dXdata!DATA,MATCH(B$3,dXdata!IDS,0) + 1,FALSE)</f>
        <v>2.7616279069767602</v>
      </c>
      <c r="D12" s="47">
        <f>VLOOKUP($A12,dXdata!DATA,MATCH(D$3,dXdata!IDS,0) + 1,FALSE)</f>
        <v>1.552795031055898</v>
      </c>
      <c r="E12" s="47">
        <f>VLOOKUP($A24,dXdata!DATA,MATCH(D$3,dXdata!IDS,0) + 1,FALSE)</f>
        <v>2.2171253822629744</v>
      </c>
      <c r="F12" s="47">
        <f>VLOOKUP($A12,dXdata!DATA,MATCH(F$3,dXdata!IDS,0) + 1,FALSE)</f>
        <v>8.8000000000000007</v>
      </c>
      <c r="G12" s="47">
        <f>VLOOKUP($A24,dXdata!DATA,MATCH(F$3,dXdata!IDS,0) + 1,FALSE)</f>
        <v>8.3000000000000007</v>
      </c>
      <c r="H12" s="47">
        <f>VLOOKUP($A12,dXdata!DATA,MATCH(H$3,dXdata!IDS,0) + 1,FALSE)</f>
        <v>6.4</v>
      </c>
      <c r="I12" s="47">
        <f>VLOOKUP($A24,dXdata!DATA,MATCH(H$3,dXdata!IDS,0) + 1,FALSE)</f>
        <v>6</v>
      </c>
      <c r="J12" s="47">
        <f>VLOOKUP($A12,dXdata!DATA,MATCH(J$3,dXdata!IDS,0) + 1,FALSE)</f>
        <v>857.2</v>
      </c>
      <c r="K12" s="47"/>
      <c r="L12" s="48">
        <f>VLOOKUP($A12,dXdata!DATA,MATCH(L$3,dXdata!IDS,0) + 1,FALSE)</f>
        <v>65730</v>
      </c>
      <c r="M12" s="48">
        <f>VLOOKUP($A24,dXdata!DATA,MATCH(L$3,dXdata!IDS,0) + 1,FALSE)</f>
        <v>52750</v>
      </c>
      <c r="N12" s="47">
        <f>VLOOKUP($A12,dXdata!DATA,MATCH(N$3,dXdata!IDS,0) + 1,FALSE)</f>
        <v>-32.914880587875075</v>
      </c>
      <c r="O12" s="47">
        <f>VLOOKUP($A24,dXdata!DATA,MATCH(N$3,dXdata!IDS,0) + 1,FALSE)</f>
        <v>-19.747451696333485</v>
      </c>
      <c r="P12" s="48">
        <f>VLOOKUP($A12,dXdata!DATA,MATCH(P$3,dXdata!IDS,0) + 1,FALSE)</f>
        <v>22440</v>
      </c>
      <c r="Q12" s="48">
        <f>VLOOKUP($A24,dXdata!DATA,MATCH(P$3,dXdata!IDS,0) + 1,FALSE)</f>
        <v>16250</v>
      </c>
      <c r="R12" s="47">
        <f>VLOOKUP($A12,dXdata!DATA,MATCH(R$3,dXdata!IDS,0) + 1,FALSE)</f>
        <v>-32.429990966576327</v>
      </c>
      <c r="S12" s="47">
        <f>VLOOKUP($A24,dXdata!DATA,MATCH(R$3,dXdata!IDS,0) + 1,FALSE)</f>
        <v>-27.584670231729056</v>
      </c>
      <c r="T12" s="90">
        <f>VLOOKUP($A12,dXdata!DATA,MATCH(T$3,dXdata!IDS,0) + 1,FALSE)</f>
        <v>3.1550979740949892</v>
      </c>
      <c r="U12" s="90">
        <f>VLOOKUP($A24,dXdata!DATA,MATCH(T$3,dXdata!IDS,0) + 1,FALSE)</f>
        <v>1.6097875080489432</v>
      </c>
      <c r="V12" s="47">
        <f>VLOOKUP($A12,dXdata!DATA,MATCH(V$3,dXdata!IDS,0) + 1,FALSE)</f>
        <v>3.6071013134723717</v>
      </c>
      <c r="W12" s="47">
        <f>VLOOKUP($A24,dXdata!DATA,MATCH(V$3,dXdata!IDS,0) + 1,FALSE)</f>
        <v>-1.4007429157069873</v>
      </c>
      <c r="X12" s="47">
        <f>VLOOKUP($A12,dXdata!DATA,MATCH(X$3,dXdata!IDS,0) + 1,FALSE)</f>
        <v>3.2154340836012762</v>
      </c>
      <c r="Y12" s="47">
        <f>VLOOKUP($A24,dXdata!DATA,MATCH(X$3,dXdata!IDS,0) + 1,FALSE)</f>
        <v>-0.6230529595015688</v>
      </c>
      <c r="Z12" s="90">
        <f>VLOOKUP($A12,dXdata!DATA,MATCH(Z$3,dXdata!IDS,0) + 1,FALSE)</f>
        <v>1.7279536942458318</v>
      </c>
      <c r="AA12" s="90">
        <f>VLOOKUP($A24,dXdata!DATA,MATCH(Z$3,dXdata!IDS,0) + 1,FALSE)</f>
        <v>-0.47694753577105509</v>
      </c>
      <c r="AB12" s="90">
        <f>VLOOKUP($A12,dXdata!DATA,MATCH(AB$3,dXdata!IDS,0) + 1,FALSE)</f>
        <v>49.82</v>
      </c>
      <c r="AC12" s="90">
        <f>VLOOKUP($A24,dXdata!DATA,MATCH(AB$3,dXdata!IDS,0) + 1,FALSE)</f>
        <v>70.23</v>
      </c>
      <c r="AD12" s="90" t="e">
        <f>VLOOKUP($A12,dXdata!DATA,MATCH(AD$3,dXdata!IDS,0) + 1,FALSE)</f>
        <v>#N/A</v>
      </c>
      <c r="AE12" s="90"/>
      <c r="AF12" s="48">
        <f>VLOOKUP($A12,dXdata!DATA,MATCH(AF$3,dXdata!IDS,0) + 1,FALSE)</f>
        <v>1255.0899166666668</v>
      </c>
      <c r="AG12" s="48">
        <f>VLOOKUP($A24,dXdata!DATA,MATCH(AF$3,dXdata!IDS,0) + 1,FALSE)</f>
        <v>1274.9969166666667</v>
      </c>
      <c r="AH12" s="47">
        <f>VLOOKUP($A12,dXdata!DATA,MATCH(AH$3,dXdata!IDS,0) + 1,FALSE)</f>
        <v>3.0157165289229404</v>
      </c>
      <c r="AI12" s="47"/>
      <c r="AJ12" s="90">
        <f>VLOOKUP($A12,dXdata!DATA,MATCH(AJ$3,dXdata!IDS,0) + 1,FALSE)</f>
        <v>3.2</v>
      </c>
      <c r="AK12" s="90"/>
      <c r="AL12" s="90">
        <f>VLOOKUP($A12,dXdata!DATA,MATCH(AL$3,dXdata!IDS,0) + 1,FALSE)</f>
        <v>1.25</v>
      </c>
      <c r="AM12" s="90"/>
      <c r="AN12" s="47">
        <f>VLOOKUP($A12,dXdata!DATA,MATCH(AN$3,dXdata!IDS,0) + 1,FALSE)</f>
        <v>6.8704289999999997</v>
      </c>
      <c r="AO12" s="47"/>
      <c r="AP12" s="47">
        <f>VLOOKUP($A12,dXdata!DATA,MATCH(AP$3,dXdata!IDS,0) + 1,FALSE)</f>
        <v>2.7310991879245403</v>
      </c>
      <c r="AQ12" s="47"/>
      <c r="AR12" s="92">
        <f>VLOOKUP($A12,dXdata!DATA,MATCH(AR$3,dXdata!IDS,0) + 1,FALSE)</f>
        <v>112.44416</v>
      </c>
      <c r="AS12" s="92" t="e">
        <f>VLOOKUP($A24,dXdata!DATA,MATCH(AR$3,dXdata!IDS,0) + 1,FALSE)</f>
        <v>#N/A</v>
      </c>
      <c r="AT12" s="48">
        <f>VLOOKUP($A12,dXdata!DATA,MATCH(AT$3,dXdata!IDS,0) + 1,FALSE)</f>
        <v>914</v>
      </c>
      <c r="AU12" s="48"/>
      <c r="AV12" s="48">
        <f>VLOOKUP($A12,dXdata!DATA,MATCH(AV$3,dXdata!IDS,0) + 1,FALSE)</f>
        <v>404</v>
      </c>
      <c r="AW12" s="48"/>
      <c r="AX12" s="48">
        <f>VLOOKUP($A12,dXdata!DATA,MATCH(AX$3,dXdata!IDS,0) + 1,FALSE)</f>
        <v>1462</v>
      </c>
      <c r="AY12" s="48"/>
      <c r="AZ12" s="48">
        <f>VLOOKUP($A12,dXdata!DATA,MATCH(AZ$3,dXdata!IDS,0) + 1,FALSE)</f>
        <v>484849</v>
      </c>
      <c r="BA12" s="48"/>
      <c r="BB12" s="93">
        <f>VLOOKUP($A12,dXdata!DATA,MATCH(BB$3,dXdata!IDS,0) + 1,FALSE)</f>
        <v>0.44764237599510104</v>
      </c>
      <c r="BC12" s="93"/>
      <c r="BD12" s="47">
        <f>VLOOKUP($A12,dXdata!DATA,MATCH(BD$3,dXdata!IDS,0) + 1,FALSE)</f>
        <v>6.6632526660107381</v>
      </c>
      <c r="BE12" s="47"/>
      <c r="BF12" s="47">
        <f>VLOOKUP($A12,dXdata!DATA,MATCH(BF$3,dXdata!IDS,0) + 1,FALSE)</f>
        <v>5.9392870000000002</v>
      </c>
      <c r="BG12" s="47"/>
      <c r="BH12" s="48">
        <f>VLOOKUP($A12,dXdata!DATA,MATCH(BH$3,dXdata!IDS,0) + 1,FALSE)</f>
        <v>296</v>
      </c>
      <c r="BI12" s="48"/>
      <c r="BJ12" s="48">
        <f>VLOOKUP($A12,dXdata!DATA,MATCH(BJ$3,dXdata!IDS,0) + 1,FALSE)</f>
        <v>189</v>
      </c>
      <c r="BK12" s="48"/>
      <c r="BL12" s="48">
        <f>VLOOKUP($A12,dXdata!DATA,MATCH(BL$3,dXdata!IDS,0) + 1,FALSE)</f>
        <v>5</v>
      </c>
      <c r="BM12" s="48"/>
      <c r="BN12" s="47">
        <f>VLOOKUP($A12,dXdata!DATA,MATCH(BN$3,dXdata!IDS,0) + 1,FALSE)</f>
        <v>1160.6761759199999</v>
      </c>
    </row>
    <row r="13" spans="1:67" x14ac:dyDescent="0.35">
      <c r="A13" s="147">
        <v>43009</v>
      </c>
      <c r="B13" s="90">
        <f>VLOOKUP($A13,dXdata!DATA,MATCH(B$3,dXdata!IDS,0) + 1,FALSE)</f>
        <v>1.3939838591342513</v>
      </c>
      <c r="C13" s="90">
        <f>VLOOKUP($A25,dXdata!DATA,MATCH(B$3,dXdata!IDS,0) + 1,FALSE)</f>
        <v>2.532561505065134</v>
      </c>
      <c r="D13" s="47">
        <f>VLOOKUP($A13,dXdata!DATA,MATCH(D$3,dXdata!IDS,0) + 1,FALSE)</f>
        <v>1.3942680092951187</v>
      </c>
      <c r="E13" s="47">
        <f>VLOOKUP($A25,dXdata!DATA,MATCH(D$3,dXdata!IDS,0) + 1,FALSE)</f>
        <v>2.4446142093200729</v>
      </c>
      <c r="F13" s="47">
        <f>VLOOKUP($A13,dXdata!DATA,MATCH(F$3,dXdata!IDS,0) + 1,FALSE)</f>
        <v>8.4</v>
      </c>
      <c r="G13" s="47">
        <f>VLOOKUP($A25,dXdata!DATA,MATCH(F$3,dXdata!IDS,0) + 1,FALSE)</f>
        <v>8</v>
      </c>
      <c r="H13" s="47">
        <f>VLOOKUP($A13,dXdata!DATA,MATCH(H$3,dXdata!IDS,0) + 1,FALSE)</f>
        <v>6.1</v>
      </c>
      <c r="I13" s="47">
        <f>VLOOKUP($A25,dXdata!DATA,MATCH(H$3,dXdata!IDS,0) + 1,FALSE)</f>
        <v>5.7</v>
      </c>
      <c r="J13" s="47">
        <f>VLOOKUP($A13,dXdata!DATA,MATCH(J$3,dXdata!IDS,0) + 1,FALSE)</f>
        <v>849.6</v>
      </c>
      <c r="K13" s="47"/>
      <c r="L13" s="48">
        <f>VLOOKUP($A13,dXdata!DATA,MATCH(L$3,dXdata!IDS,0) + 1,FALSE)</f>
        <v>64140</v>
      </c>
      <c r="M13" s="48">
        <f>VLOOKUP($A25,dXdata!DATA,MATCH(L$3,dXdata!IDS,0) + 1,FALSE)</f>
        <v>52280</v>
      </c>
      <c r="N13" s="47">
        <f>VLOOKUP($A13,dXdata!DATA,MATCH(N$3,dXdata!IDS,0) + 1,FALSE)</f>
        <v>-36.551587694133936</v>
      </c>
      <c r="O13" s="47">
        <f>VLOOKUP($A25,dXdata!DATA,MATCH(N$3,dXdata!IDS,0) + 1,FALSE)</f>
        <v>-18.490801371998757</v>
      </c>
      <c r="P13" s="48">
        <f>VLOOKUP($A13,dXdata!DATA,MATCH(P$3,dXdata!IDS,0) + 1,FALSE)</f>
        <v>21930</v>
      </c>
      <c r="Q13" s="48">
        <f>VLOOKUP($A25,dXdata!DATA,MATCH(P$3,dXdata!IDS,0) + 1,FALSE)</f>
        <v>16240</v>
      </c>
      <c r="R13" s="47">
        <f>VLOOKUP($A13,dXdata!DATA,MATCH(R$3,dXdata!IDS,0) + 1,FALSE)</f>
        <v>-36.157205240174676</v>
      </c>
      <c r="S13" s="47">
        <f>VLOOKUP($A25,dXdata!DATA,MATCH(R$3,dXdata!IDS,0) + 1,FALSE)</f>
        <v>-25.946192430460556</v>
      </c>
      <c r="T13" s="90">
        <f>VLOOKUP($A13,dXdata!DATA,MATCH(T$3,dXdata!IDS,0) + 1,FALSE)</f>
        <v>3.6877076411960141</v>
      </c>
      <c r="U13" s="90">
        <f>VLOOKUP($A25,dXdata!DATA,MATCH(T$3,dXdata!IDS,0) + 1,FALSE)</f>
        <v>1.7942966997757104</v>
      </c>
      <c r="V13" s="47">
        <f>VLOOKUP($A13,dXdata!DATA,MATCH(V$3,dXdata!IDS,0) + 1,FALSE)</f>
        <v>2.6121115375658865</v>
      </c>
      <c r="W13" s="47">
        <f>VLOOKUP($A25,dXdata!DATA,MATCH(V$3,dXdata!IDS,0) + 1,FALSE)</f>
        <v>0.75167309816153161</v>
      </c>
      <c r="X13" s="47">
        <f>VLOOKUP($A13,dXdata!DATA,MATCH(X$3,dXdata!IDS,0) + 1,FALSE)</f>
        <v>3.5483870967742082</v>
      </c>
      <c r="Y13" s="47">
        <f>VLOOKUP($A25,dXdata!DATA,MATCH(X$3,dXdata!IDS,0) + 1,FALSE)</f>
        <v>-0.31152647975077885</v>
      </c>
      <c r="Z13" s="90">
        <f>VLOOKUP($A13,dXdata!DATA,MATCH(Z$3,dXdata!IDS,0) + 1,FALSE)</f>
        <v>3.4111465242484096</v>
      </c>
      <c r="AA13" s="90">
        <f>VLOOKUP($A25,dXdata!DATA,MATCH(Z$3,dXdata!IDS,0) + 1,FALSE)</f>
        <v>-1.357767596834647</v>
      </c>
      <c r="AB13" s="90">
        <f>VLOOKUP($A13,dXdata!DATA,MATCH(AB$3,dXdata!IDS,0) + 1,FALSE)</f>
        <v>51.58</v>
      </c>
      <c r="AC13" s="90">
        <f>VLOOKUP($A25,dXdata!DATA,MATCH(AB$3,dXdata!IDS,0) + 1,FALSE)</f>
        <v>70.75</v>
      </c>
      <c r="AD13" s="90" t="e">
        <f>VLOOKUP($A13,dXdata!DATA,MATCH(AD$3,dXdata!IDS,0) + 1,FALSE)</f>
        <v>#N/A</v>
      </c>
      <c r="AE13" s="90"/>
      <c r="AF13" s="48">
        <f>VLOOKUP($A13,dXdata!DATA,MATCH(AF$3,dXdata!IDS,0) + 1,FALSE)</f>
        <v>1256.8405</v>
      </c>
      <c r="AG13" s="48">
        <f>VLOOKUP($A25,dXdata!DATA,MATCH(AF$3,dXdata!IDS,0) + 1,FALSE)</f>
        <v>1276.5274999999999</v>
      </c>
      <c r="AH13" s="47">
        <f>VLOOKUP($A13,dXdata!DATA,MATCH(AH$3,dXdata!IDS,0) + 1,FALSE)</f>
        <v>3.2628998428835709</v>
      </c>
      <c r="AI13" s="47"/>
      <c r="AJ13" s="90">
        <f>VLOOKUP($A13,dXdata!DATA,MATCH(AJ$3,dXdata!IDS,0) + 1,FALSE)</f>
        <v>3.2</v>
      </c>
      <c r="AK13" s="90"/>
      <c r="AL13" s="90">
        <f>VLOOKUP($A13,dXdata!DATA,MATCH(AL$3,dXdata!IDS,0) + 1,FALSE)</f>
        <v>1.25</v>
      </c>
      <c r="AM13" s="90"/>
      <c r="AN13" s="47">
        <f>VLOOKUP($A13,dXdata!DATA,MATCH(AN$3,dXdata!IDS,0) + 1,FALSE)</f>
        <v>6.9847279999999996</v>
      </c>
      <c r="AO13" s="47"/>
      <c r="AP13" s="47">
        <f>VLOOKUP($A13,dXdata!DATA,MATCH(AP$3,dXdata!IDS,0) + 1,FALSE)</f>
        <v>2.7345198208183898</v>
      </c>
      <c r="AQ13" s="47"/>
      <c r="AR13" s="92">
        <f>VLOOKUP($A13,dXdata!DATA,MATCH(AR$3,dXdata!IDS,0) + 1,FALSE)</f>
        <v>116.616759</v>
      </c>
      <c r="AS13" s="92" t="e">
        <f>VLOOKUP($A25,dXdata!DATA,MATCH(AR$3,dXdata!IDS,0) + 1,FALSE)</f>
        <v>#N/A</v>
      </c>
      <c r="AT13" s="48">
        <f>VLOOKUP($A13,dXdata!DATA,MATCH(AT$3,dXdata!IDS,0) + 1,FALSE)</f>
        <v>953</v>
      </c>
      <c r="AU13" s="48"/>
      <c r="AV13" s="48">
        <f>VLOOKUP($A13,dXdata!DATA,MATCH(AV$3,dXdata!IDS,0) + 1,FALSE)</f>
        <v>450</v>
      </c>
      <c r="AW13" s="48"/>
      <c r="AX13" s="48">
        <f>VLOOKUP($A13,dXdata!DATA,MATCH(AX$3,dXdata!IDS,0) + 1,FALSE)</f>
        <v>1467</v>
      </c>
      <c r="AY13" s="48"/>
      <c r="AZ13" s="48">
        <f>VLOOKUP($A13,dXdata!DATA,MATCH(AZ$3,dXdata!IDS,0) + 1,FALSE)</f>
        <v>475918</v>
      </c>
      <c r="BA13" s="48"/>
      <c r="BB13" s="93">
        <f>VLOOKUP($A13,dXdata!DATA,MATCH(BB$3,dXdata!IDS,0) + 1,FALSE)</f>
        <v>0.56336405529953915</v>
      </c>
      <c r="BC13" s="93"/>
      <c r="BD13" s="47">
        <f>VLOOKUP($A13,dXdata!DATA,MATCH(BD$3,dXdata!IDS,0) + 1,FALSE)</f>
        <v>6.8034641679294401</v>
      </c>
      <c r="BE13" s="47"/>
      <c r="BF13" s="47">
        <f>VLOOKUP($A13,dXdata!DATA,MATCH(BF$3,dXdata!IDS,0) + 1,FALSE)</f>
        <v>6.2290330000000003</v>
      </c>
      <c r="BG13" s="47"/>
      <c r="BH13" s="48">
        <f>VLOOKUP($A13,dXdata!DATA,MATCH(BH$3,dXdata!IDS,0) + 1,FALSE)</f>
        <v>334</v>
      </c>
      <c r="BI13" s="48"/>
      <c r="BJ13" s="48">
        <f>VLOOKUP($A13,dXdata!DATA,MATCH(BJ$3,dXdata!IDS,0) + 1,FALSE)</f>
        <v>171</v>
      </c>
      <c r="BK13" s="48"/>
      <c r="BL13" s="48">
        <f>VLOOKUP($A13,dXdata!DATA,MATCH(BL$3,dXdata!IDS,0) + 1,FALSE)</f>
        <v>11</v>
      </c>
      <c r="BM13" s="48"/>
      <c r="BN13" s="47">
        <f>VLOOKUP($A13,dXdata!DATA,MATCH(BN$3,dXdata!IDS,0) + 1,FALSE)</f>
        <v>337.95144084000003</v>
      </c>
    </row>
    <row r="14" spans="1:67" x14ac:dyDescent="0.35">
      <c r="A14" s="147">
        <v>43040</v>
      </c>
      <c r="B14" s="90">
        <f>VLOOKUP($A14,dXdata!DATA,MATCH(B$3,dXdata!IDS,0) + 1,FALSE)</f>
        <v>2.584933530280642</v>
      </c>
      <c r="C14" s="90">
        <f>VLOOKUP($A26,dXdata!DATA,MATCH(B$3,dXdata!IDS,0) + 1,FALSE)</f>
        <v>1.4398848092152639</v>
      </c>
      <c r="D14" s="47">
        <f>VLOOKUP($A14,dXdata!DATA,MATCH(D$3,dXdata!IDS,0) + 1,FALSE)</f>
        <v>2.0995334370140117</v>
      </c>
      <c r="E14" s="47">
        <f>VLOOKUP($A26,dXdata!DATA,MATCH(D$3,dXdata!IDS,0) + 1,FALSE)</f>
        <v>1.6755521706016685</v>
      </c>
      <c r="F14" s="47">
        <f>VLOOKUP($A14,dXdata!DATA,MATCH(F$3,dXdata!IDS,0) + 1,FALSE)</f>
        <v>7.7</v>
      </c>
      <c r="G14" s="47">
        <f>VLOOKUP($A26,dXdata!DATA,MATCH(F$3,dXdata!IDS,0) + 1,FALSE)</f>
        <v>7.4</v>
      </c>
      <c r="H14" s="47">
        <f>VLOOKUP($A14,dXdata!DATA,MATCH(H$3,dXdata!IDS,0) + 1,FALSE)</f>
        <v>5.7</v>
      </c>
      <c r="I14" s="47">
        <f>VLOOKUP($A26,dXdata!DATA,MATCH(H$3,dXdata!IDS,0) + 1,FALSE)</f>
        <v>5.3</v>
      </c>
      <c r="J14" s="47">
        <f>VLOOKUP($A14,dXdata!DATA,MATCH(J$3,dXdata!IDS,0) + 1,FALSE)</f>
        <v>848.1</v>
      </c>
      <c r="K14" s="47"/>
      <c r="L14" s="48">
        <f>VLOOKUP($A14,dXdata!DATA,MATCH(L$3,dXdata!IDS,0) + 1,FALSE)</f>
        <v>64690</v>
      </c>
      <c r="M14" s="48">
        <f>VLOOKUP($A26,dXdata!DATA,MATCH(L$3,dXdata!IDS,0) + 1,FALSE)</f>
        <v>50000</v>
      </c>
      <c r="N14" s="47">
        <f>VLOOKUP($A14,dXdata!DATA,MATCH(N$3,dXdata!IDS,0) + 1,FALSE)</f>
        <v>-36.665361268846688</v>
      </c>
      <c r="O14" s="47">
        <f>VLOOKUP($A26,dXdata!DATA,MATCH(N$3,dXdata!IDS,0) + 1,FALSE)</f>
        <v>-22.708301128458807</v>
      </c>
      <c r="P14" s="48">
        <f>VLOOKUP($A14,dXdata!DATA,MATCH(P$3,dXdata!IDS,0) + 1,FALSE)</f>
        <v>21950</v>
      </c>
      <c r="Q14" s="48">
        <f>VLOOKUP($A26,dXdata!DATA,MATCH(P$3,dXdata!IDS,0) + 1,FALSE)</f>
        <v>15600</v>
      </c>
      <c r="R14" s="47">
        <f>VLOOKUP($A14,dXdata!DATA,MATCH(R$3,dXdata!IDS,0) + 1,FALSE)</f>
        <v>-36.487268518518526</v>
      </c>
      <c r="S14" s="47">
        <f>VLOOKUP($A26,dXdata!DATA,MATCH(R$3,dXdata!IDS,0) + 1,FALSE)</f>
        <v>-28.929384965831439</v>
      </c>
      <c r="T14" s="90">
        <f>VLOOKUP($A14,dXdata!DATA,MATCH(T$3,dXdata!IDS,0) + 1,FALSE)</f>
        <v>2.340916584240027</v>
      </c>
      <c r="U14" s="90">
        <f>VLOOKUP($A26,dXdata!DATA,MATCH(T$3,dXdata!IDS,0) + 1,FALSE)</f>
        <v>3.3182989690721643</v>
      </c>
      <c r="V14" s="47">
        <f>VLOOKUP($A14,dXdata!DATA,MATCH(V$3,dXdata!IDS,0) + 1,FALSE)</f>
        <v>0.57078656967592956</v>
      </c>
      <c r="W14" s="47">
        <f>VLOOKUP($A26,dXdata!DATA,MATCH(V$3,dXdata!IDS,0) + 1,FALSE)</f>
        <v>1.2520588444771663</v>
      </c>
      <c r="X14" s="47">
        <f>VLOOKUP($A14,dXdata!DATA,MATCH(X$3,dXdata!IDS,0) + 1,FALSE)</f>
        <v>3.2258064516129004</v>
      </c>
      <c r="Y14" s="47">
        <f>VLOOKUP($A26,dXdata!DATA,MATCH(X$3,dXdata!IDS,0) + 1,FALSE)</f>
        <v>1.2499999999999956</v>
      </c>
      <c r="Z14" s="90">
        <f>VLOOKUP($A14,dXdata!DATA,MATCH(Z$3,dXdata!IDS,0) + 1,FALSE)</f>
        <v>3.5565579458709307</v>
      </c>
      <c r="AA14" s="90">
        <f>VLOOKUP($A26,dXdata!DATA,MATCH(Z$3,dXdata!IDS,0) + 1,FALSE)</f>
        <v>-1.6753224995813554E-2</v>
      </c>
      <c r="AB14" s="90">
        <f>VLOOKUP($A14,dXdata!DATA,MATCH(AB$3,dXdata!IDS,0) + 1,FALSE)</f>
        <v>56.64</v>
      </c>
      <c r="AC14" s="90">
        <f>VLOOKUP($A26,dXdata!DATA,MATCH(AB$3,dXdata!IDS,0) + 1,FALSE)</f>
        <v>56.96</v>
      </c>
      <c r="AD14" s="90" t="e">
        <f>VLOOKUP($A14,dXdata!DATA,MATCH(AD$3,dXdata!IDS,0) + 1,FALSE)</f>
        <v>#N/A</v>
      </c>
      <c r="AE14" s="90"/>
      <c r="AF14" s="48">
        <f>VLOOKUP($A14,dXdata!DATA,MATCH(AF$3,dXdata!IDS,0) + 1,FALSE)</f>
        <v>1258.5910833333332</v>
      </c>
      <c r="AG14" s="48">
        <f>VLOOKUP($A26,dXdata!DATA,MATCH(AF$3,dXdata!IDS,0) + 1,FALSE)</f>
        <v>1278.0580833333333</v>
      </c>
      <c r="AH14" s="47">
        <f>VLOOKUP($A14,dXdata!DATA,MATCH(AH$3,dXdata!IDS,0) + 1,FALSE)</f>
        <v>3.3554748100695031</v>
      </c>
      <c r="AI14" s="47"/>
      <c r="AJ14" s="90">
        <f>VLOOKUP($A14,dXdata!DATA,MATCH(AJ$3,dXdata!IDS,0) + 1,FALSE)</f>
        <v>3.2</v>
      </c>
      <c r="AK14" s="90"/>
      <c r="AL14" s="90">
        <f>VLOOKUP($A14,dXdata!DATA,MATCH(AL$3,dXdata!IDS,0) + 1,FALSE)</f>
        <v>1.25</v>
      </c>
      <c r="AM14" s="90"/>
      <c r="AN14" s="47">
        <f>VLOOKUP($A14,dXdata!DATA,MATCH(AN$3,dXdata!IDS,0) + 1,FALSE)</f>
        <v>6.8971289999999996</v>
      </c>
      <c r="AO14" s="47"/>
      <c r="AP14" s="47">
        <f>VLOOKUP($A14,dXdata!DATA,MATCH(AP$3,dXdata!IDS,0) + 1,FALSE)</f>
        <v>2.7014138276780777</v>
      </c>
      <c r="AQ14" s="47"/>
      <c r="AR14" s="92">
        <f>VLOOKUP($A14,dXdata!DATA,MATCH(AR$3,dXdata!IDS,0) + 1,FALSE)</f>
        <v>121.054918</v>
      </c>
      <c r="AS14" s="92" t="e">
        <f>VLOOKUP($A26,dXdata!DATA,MATCH(AR$3,dXdata!IDS,0) + 1,FALSE)</f>
        <v>#N/A</v>
      </c>
      <c r="AT14" s="48">
        <f>VLOOKUP($A14,dXdata!DATA,MATCH(AT$3,dXdata!IDS,0) + 1,FALSE)</f>
        <v>1504</v>
      </c>
      <c r="AU14" s="48"/>
      <c r="AV14" s="48">
        <f>VLOOKUP($A14,dXdata!DATA,MATCH(AV$3,dXdata!IDS,0) + 1,FALSE)</f>
        <v>403</v>
      </c>
      <c r="AW14" s="48"/>
      <c r="AX14" s="48">
        <f>VLOOKUP($A14,dXdata!DATA,MATCH(AX$3,dXdata!IDS,0) + 1,FALSE)</f>
        <v>1411</v>
      </c>
      <c r="AY14" s="48"/>
      <c r="AZ14" s="48">
        <f>VLOOKUP($A14,dXdata!DATA,MATCH(AZ$3,dXdata!IDS,0) + 1,FALSE)</f>
        <v>461970</v>
      </c>
      <c r="BA14" s="48"/>
      <c r="BB14" s="93">
        <f>VLOOKUP($A14,dXdata!DATA,MATCH(BB$3,dXdata!IDS,0) + 1,FALSE)</f>
        <v>0.68461911693352728</v>
      </c>
      <c r="BC14" s="93"/>
      <c r="BD14" s="47">
        <f>VLOOKUP($A14,dXdata!DATA,MATCH(BD$3,dXdata!IDS,0) + 1,FALSE)</f>
        <v>6.7363336644559464</v>
      </c>
      <c r="BE14" s="47"/>
      <c r="BF14" s="47">
        <f>VLOOKUP($A14,dXdata!DATA,MATCH(BF$3,dXdata!IDS,0) + 1,FALSE)</f>
        <v>6.4034659999999999</v>
      </c>
      <c r="BG14" s="47"/>
      <c r="BH14" s="48">
        <f>VLOOKUP($A14,dXdata!DATA,MATCH(BH$3,dXdata!IDS,0) + 1,FALSE)</f>
        <v>612</v>
      </c>
      <c r="BI14" s="48"/>
      <c r="BJ14" s="48">
        <f>VLOOKUP($A14,dXdata!DATA,MATCH(BJ$3,dXdata!IDS,0) + 1,FALSE)</f>
        <v>130</v>
      </c>
      <c r="BK14" s="48"/>
      <c r="BL14" s="48">
        <f>VLOOKUP($A14,dXdata!DATA,MATCH(BL$3,dXdata!IDS,0) + 1,FALSE)</f>
        <v>15</v>
      </c>
      <c r="BM14" s="48"/>
      <c r="BN14" s="47">
        <f>VLOOKUP($A14,dXdata!DATA,MATCH(BN$3,dXdata!IDS,0) + 1,FALSE)</f>
        <v>377.48615973</v>
      </c>
    </row>
    <row r="15" spans="1:67" x14ac:dyDescent="0.35">
      <c r="A15" s="147">
        <v>43070</v>
      </c>
      <c r="B15" s="90">
        <f>VLOOKUP($A15,dXdata!DATA,MATCH(B$3,dXdata!IDS,0) + 1,FALSE)</f>
        <v>1.9955654101995401</v>
      </c>
      <c r="C15" s="90">
        <f>VLOOKUP($A27,dXdata!DATA,MATCH(B$3,dXdata!IDS,0) + 1,FALSE)</f>
        <v>1.9565217391304346</v>
      </c>
      <c r="D15" s="47">
        <f>VLOOKUP($A15,dXdata!DATA,MATCH(D$3,dXdata!IDS,0) + 1,FALSE)</f>
        <v>1.8691588785046731</v>
      </c>
      <c r="E15" s="47">
        <f>VLOOKUP($A27,dXdata!DATA,MATCH(D$3,dXdata!IDS,0) + 1,FALSE)</f>
        <v>1.9877675840978437</v>
      </c>
      <c r="F15" s="47">
        <f>VLOOKUP($A15,dXdata!DATA,MATCH(F$3,dXdata!IDS,0) + 1,FALSE)</f>
        <v>7.7</v>
      </c>
      <c r="G15" s="47">
        <f>VLOOKUP($A27,dXdata!DATA,MATCH(F$3,dXdata!IDS,0) + 1,FALSE)</f>
        <v>7</v>
      </c>
      <c r="H15" s="47">
        <f>VLOOKUP($A15,dXdata!DATA,MATCH(H$3,dXdata!IDS,0) + 1,FALSE)</f>
        <v>5.7</v>
      </c>
      <c r="I15" s="47">
        <f>VLOOKUP($A27,dXdata!DATA,MATCH(H$3,dXdata!IDS,0) + 1,FALSE)</f>
        <v>5.2</v>
      </c>
      <c r="J15" s="47">
        <f>VLOOKUP($A15,dXdata!DATA,MATCH(J$3,dXdata!IDS,0) + 1,FALSE)</f>
        <v>854.5</v>
      </c>
      <c r="K15" s="47"/>
      <c r="L15" s="48">
        <f>VLOOKUP($A15,dXdata!DATA,MATCH(L$3,dXdata!IDS,0) + 1,FALSE)</f>
        <v>63240</v>
      </c>
      <c r="M15" s="48">
        <f>VLOOKUP($A27,dXdata!DATA,MATCH(L$3,dXdata!IDS,0) + 1,FALSE)</f>
        <v>49570</v>
      </c>
      <c r="N15" s="47">
        <f>VLOOKUP($A15,dXdata!DATA,MATCH(N$3,dXdata!IDS,0) + 1,FALSE)</f>
        <v>-36.620565243535772</v>
      </c>
      <c r="O15" s="47">
        <f>VLOOKUP($A27,dXdata!DATA,MATCH(N$3,dXdata!IDS,0) + 1,FALSE)</f>
        <v>-21.616065781151171</v>
      </c>
      <c r="P15" s="48">
        <f>VLOOKUP($A15,dXdata!DATA,MATCH(P$3,dXdata!IDS,0) + 1,FALSE)</f>
        <v>21370</v>
      </c>
      <c r="Q15" s="48">
        <f>VLOOKUP($A27,dXdata!DATA,MATCH(P$3,dXdata!IDS,0) + 1,FALSE)</f>
        <v>15440</v>
      </c>
      <c r="R15" s="47">
        <f>VLOOKUP($A15,dXdata!DATA,MATCH(R$3,dXdata!IDS,0) + 1,FALSE)</f>
        <v>-36.417732817613803</v>
      </c>
      <c r="S15" s="47">
        <f>VLOOKUP($A27,dXdata!DATA,MATCH(R$3,dXdata!IDS,0) + 1,FALSE)</f>
        <v>-27.749181094992981</v>
      </c>
      <c r="T15" s="90">
        <f>VLOOKUP($A15,dXdata!DATA,MATCH(T$3,dXdata!IDS,0) + 1,FALSE)</f>
        <v>3.3486539724228548</v>
      </c>
      <c r="U15" s="90">
        <f>VLOOKUP($A27,dXdata!DATA,MATCH(T$3,dXdata!IDS,0) + 1,FALSE)</f>
        <v>1.5247776365946653</v>
      </c>
      <c r="V15" s="47">
        <f>VLOOKUP($A15,dXdata!DATA,MATCH(V$3,dXdata!IDS,0) + 1,FALSE)</f>
        <v>1.7349595921452243</v>
      </c>
      <c r="W15" s="47">
        <f>VLOOKUP($A27,dXdata!DATA,MATCH(V$3,dXdata!IDS,0) + 1,FALSE)</f>
        <v>-0.65493172561049695</v>
      </c>
      <c r="X15" s="47">
        <f>VLOOKUP($A15,dXdata!DATA,MATCH(X$3,dXdata!IDS,0) + 1,FALSE)</f>
        <v>2.8753993610223683</v>
      </c>
      <c r="Y15" s="47">
        <f>VLOOKUP($A27,dXdata!DATA,MATCH(X$3,dXdata!IDS,0) + 1,FALSE)</f>
        <v>1.2422360248447228</v>
      </c>
      <c r="Z15" s="90">
        <f>VLOOKUP($A15,dXdata!DATA,MATCH(Z$3,dXdata!IDS,0) + 1,FALSE)</f>
        <v>3.7884017949603166</v>
      </c>
      <c r="AA15" s="90">
        <f>VLOOKUP($A27,dXdata!DATA,MATCH(Z$3,dXdata!IDS,0) + 1,FALSE)</f>
        <v>-2.494387627837158E-2</v>
      </c>
      <c r="AB15" s="90">
        <f>VLOOKUP($A15,dXdata!DATA,MATCH(AB$3,dXdata!IDS,0) + 1,FALSE)</f>
        <v>57.88</v>
      </c>
      <c r="AC15" s="90">
        <f>VLOOKUP($A27,dXdata!DATA,MATCH(AB$3,dXdata!IDS,0) + 1,FALSE)</f>
        <v>49.52</v>
      </c>
      <c r="AD15" s="90" t="e">
        <f>VLOOKUP($A15,dXdata!DATA,MATCH(AD$3,dXdata!IDS,0) + 1,FALSE)</f>
        <v>#N/A</v>
      </c>
      <c r="AE15" s="90"/>
      <c r="AF15" s="48">
        <f>VLOOKUP($A15,dXdata!DATA,MATCH(AF$3,dXdata!IDS,0) + 1,FALSE)</f>
        <v>1260.3416666666667</v>
      </c>
      <c r="AG15" s="48">
        <f>VLOOKUP($A27,dXdata!DATA,MATCH(AF$3,dXdata!IDS,0) + 1,FALSE)</f>
        <v>1279.5886666666668</v>
      </c>
      <c r="AH15" s="47">
        <f>VLOOKUP($A15,dXdata!DATA,MATCH(AH$3,dXdata!IDS,0) + 1,FALSE)</f>
        <v>3.4355169468001101</v>
      </c>
      <c r="AI15" s="47"/>
      <c r="AJ15" s="90">
        <f>VLOOKUP($A15,dXdata!DATA,MATCH(AJ$3,dXdata!IDS,0) + 1,FALSE)</f>
        <v>3.2</v>
      </c>
      <c r="AK15" s="90"/>
      <c r="AL15" s="90">
        <f>VLOOKUP($A15,dXdata!DATA,MATCH(AL$3,dXdata!IDS,0) + 1,FALSE)</f>
        <v>1.25</v>
      </c>
      <c r="AM15" s="90"/>
      <c r="AN15" s="47">
        <f>VLOOKUP($A15,dXdata!DATA,MATCH(AN$3,dXdata!IDS,0) + 1,FALSE)</f>
        <v>6.8710519999999997</v>
      </c>
      <c r="AO15" s="47"/>
      <c r="AP15" s="47">
        <f>VLOOKUP($A15,dXdata!DATA,MATCH(AP$3,dXdata!IDS,0) + 1,FALSE)</f>
        <v>2.6805930444384249</v>
      </c>
      <c r="AQ15" s="47"/>
      <c r="AR15" s="92">
        <f>VLOOKUP($A15,dXdata!DATA,MATCH(AR$3,dXdata!IDS,0) + 1,FALSE)</f>
        <v>128.33478099999999</v>
      </c>
      <c r="AS15" s="92" t="e">
        <f>VLOOKUP($A27,dXdata!DATA,MATCH(AR$3,dXdata!IDS,0) + 1,FALSE)</f>
        <v>#N/A</v>
      </c>
      <c r="AT15" s="48">
        <f>VLOOKUP($A15,dXdata!DATA,MATCH(AT$3,dXdata!IDS,0) + 1,FALSE)</f>
        <v>683</v>
      </c>
      <c r="AU15" s="48"/>
      <c r="AV15" s="48">
        <f>VLOOKUP($A15,dXdata!DATA,MATCH(AV$3,dXdata!IDS,0) + 1,FALSE)</f>
        <v>350</v>
      </c>
      <c r="AW15" s="48"/>
      <c r="AX15" s="48">
        <f>VLOOKUP($A15,dXdata!DATA,MATCH(AX$3,dXdata!IDS,0) + 1,FALSE)</f>
        <v>1006</v>
      </c>
      <c r="AY15" s="48"/>
      <c r="AZ15" s="48">
        <f>VLOOKUP($A15,dXdata!DATA,MATCH(AZ$3,dXdata!IDS,0) + 1,FALSE)</f>
        <v>451587</v>
      </c>
      <c r="BA15" s="48"/>
      <c r="BB15" s="93">
        <f>VLOOKUP($A15,dXdata!DATA,MATCH(BB$3,dXdata!IDS,0) + 1,FALSE)</f>
        <v>0.823240589198036</v>
      </c>
      <c r="BC15" s="93"/>
      <c r="BD15" s="47">
        <f>VLOOKUP($A15,dXdata!DATA,MATCH(BD$3,dXdata!IDS,0) + 1,FALSE)</f>
        <v>6.7438825287739705</v>
      </c>
      <c r="BE15" s="47"/>
      <c r="BF15" s="47">
        <f>VLOOKUP($A15,dXdata!DATA,MATCH(BF$3,dXdata!IDS,0) + 1,FALSE)</f>
        <v>6.4719239999999996</v>
      </c>
      <c r="BG15" s="47"/>
      <c r="BH15" s="48">
        <f>VLOOKUP($A15,dXdata!DATA,MATCH(BH$3,dXdata!IDS,0) + 1,FALSE)</f>
        <v>162</v>
      </c>
      <c r="BI15" s="48"/>
      <c r="BJ15" s="48">
        <f>VLOOKUP($A15,dXdata!DATA,MATCH(BJ$3,dXdata!IDS,0) + 1,FALSE)</f>
        <v>112</v>
      </c>
      <c r="BK15" s="48"/>
      <c r="BL15" s="48">
        <f>VLOOKUP($A15,dXdata!DATA,MATCH(BL$3,dXdata!IDS,0) + 1,FALSE)</f>
        <v>9</v>
      </c>
      <c r="BM15" s="48"/>
      <c r="BN15" s="47">
        <f>VLOOKUP($A15,dXdata!DATA,MATCH(BN$3,dXdata!IDS,0) + 1,FALSE)</f>
        <v>296.04393754</v>
      </c>
    </row>
    <row r="16" spans="1:67" x14ac:dyDescent="0.35">
      <c r="A16" s="46">
        <v>43101</v>
      </c>
      <c r="C16" s="90"/>
      <c r="E16" s="47"/>
      <c r="G16" s="47"/>
      <c r="I16" s="47"/>
      <c r="K16" s="47"/>
      <c r="M16" s="48"/>
      <c r="O16" s="47"/>
      <c r="Q16" s="48"/>
      <c r="S16" s="47"/>
      <c r="U16" s="90"/>
      <c r="W16" s="47"/>
      <c r="Y16" s="47"/>
      <c r="AA16" s="90"/>
      <c r="AC16" s="90"/>
      <c r="AE16" s="90"/>
      <c r="AG16" s="48"/>
      <c r="AI16" s="47"/>
      <c r="AK16" s="90"/>
      <c r="AM16" s="90"/>
      <c r="AO16" s="47"/>
      <c r="AQ16" s="47"/>
      <c r="AS16" s="92"/>
      <c r="AU16" s="48"/>
      <c r="AW16" s="48"/>
      <c r="AY16" s="48"/>
      <c r="BA16" s="48"/>
      <c r="BC16" s="93"/>
      <c r="BE16" s="47"/>
      <c r="BG16" s="47"/>
      <c r="BI16" s="48"/>
      <c r="BK16" s="48"/>
      <c r="BM16" s="48"/>
    </row>
    <row r="17" spans="1:65" x14ac:dyDescent="0.35">
      <c r="A17" s="46">
        <v>43132</v>
      </c>
      <c r="C17" s="90"/>
      <c r="E17" s="47"/>
      <c r="G17" s="47"/>
      <c r="I17" s="47"/>
      <c r="K17" s="47"/>
      <c r="M17" s="48"/>
      <c r="O17" s="47"/>
      <c r="Q17" s="48"/>
      <c r="S17" s="47"/>
      <c r="U17" s="90"/>
      <c r="W17" s="47"/>
      <c r="Y17" s="47"/>
      <c r="AA17" s="90"/>
      <c r="AC17" s="90"/>
      <c r="AE17" s="90"/>
      <c r="AG17" s="48"/>
      <c r="AI17" s="47"/>
      <c r="AK17" s="90"/>
      <c r="AM17" s="90"/>
      <c r="AO17" s="47"/>
      <c r="AQ17" s="47"/>
      <c r="AS17" s="92"/>
      <c r="AU17" s="48"/>
      <c r="AW17" s="48"/>
      <c r="AY17" s="48"/>
      <c r="BA17" s="48"/>
      <c r="BC17" s="93"/>
      <c r="BE17" s="47"/>
      <c r="BG17" s="47"/>
      <c r="BI17" s="48"/>
      <c r="BK17" s="48"/>
      <c r="BM17" s="48"/>
    </row>
    <row r="18" spans="1:65" x14ac:dyDescent="0.35">
      <c r="A18" s="46">
        <v>43160</v>
      </c>
      <c r="C18" s="90"/>
      <c r="E18" s="47"/>
      <c r="G18" s="47"/>
      <c r="I18" s="47"/>
      <c r="K18" s="47"/>
      <c r="M18" s="48"/>
      <c r="O18" s="47"/>
      <c r="Q18" s="48"/>
      <c r="S18" s="47"/>
      <c r="U18" s="90"/>
      <c r="W18" s="47"/>
      <c r="Y18" s="47"/>
      <c r="AA18" s="90"/>
      <c r="AC18" s="90"/>
      <c r="AE18" s="90"/>
      <c r="AG18" s="48"/>
      <c r="AI18" s="47"/>
      <c r="AK18" s="90"/>
      <c r="AM18" s="90"/>
      <c r="AO18" s="47"/>
      <c r="AQ18" s="47"/>
      <c r="AS18" s="92"/>
      <c r="AU18" s="48"/>
      <c r="AW18" s="48"/>
      <c r="AY18" s="48"/>
      <c r="BA18" s="48"/>
      <c r="BC18" s="93"/>
      <c r="BE18" s="47"/>
      <c r="BG18" s="47"/>
      <c r="BI18" s="48"/>
      <c r="BK18" s="48"/>
      <c r="BM18" s="48"/>
    </row>
    <row r="19" spans="1:65" x14ac:dyDescent="0.35">
      <c r="A19" s="46">
        <v>43191</v>
      </c>
      <c r="B19" s="90">
        <f>VLOOKUP($A19,dXdata!DATA,MATCH(B$3,dXdata!IDS,0) + 1,FALSE)</f>
        <v>2.3930384336475541</v>
      </c>
      <c r="C19" s="90"/>
    </row>
    <row r="20" spans="1:65" x14ac:dyDescent="0.35">
      <c r="A20" s="46">
        <v>43221</v>
      </c>
      <c r="B20" s="90">
        <f>VLOOKUP($A20,dXdata!DATA,MATCH(B$3,dXdata!IDS,0) + 1,FALSE)</f>
        <v>2.6124818577648812</v>
      </c>
      <c r="C20" s="90"/>
    </row>
    <row r="21" spans="1:65" x14ac:dyDescent="0.35">
      <c r="A21" s="46">
        <v>43252</v>
      </c>
      <c r="B21" s="90">
        <f>VLOOKUP($A21,dXdata!DATA,MATCH(B$3,dXdata!IDS,0) + 1,FALSE)</f>
        <v>2.6181818181818084</v>
      </c>
      <c r="C21" s="90"/>
    </row>
    <row r="22" spans="1:65" x14ac:dyDescent="0.35">
      <c r="A22" s="46">
        <v>43282</v>
      </c>
      <c r="B22" s="90">
        <f>VLOOKUP($A22,dXdata!DATA,MATCH(B$3,dXdata!IDS,0) + 1,FALSE)</f>
        <v>3.3405954974582652</v>
      </c>
      <c r="C22" s="90"/>
    </row>
    <row r="23" spans="1:65" x14ac:dyDescent="0.35">
      <c r="A23" s="46">
        <v>43313</v>
      </c>
      <c r="B23" s="90">
        <f>VLOOKUP($A23,dXdata!DATA,MATCH(B$3,dXdata!IDS,0) + 1,FALSE)</f>
        <v>2.9710144927536097</v>
      </c>
      <c r="C23" s="90"/>
    </row>
    <row r="24" spans="1:65" x14ac:dyDescent="0.35">
      <c r="A24" s="46">
        <v>43344</v>
      </c>
      <c r="B24" s="90">
        <f>VLOOKUP($A24,dXdata!DATA,MATCH(B$3,dXdata!IDS,0) + 1,FALSE)</f>
        <v>2.7616279069767602</v>
      </c>
      <c r="C24" s="90"/>
    </row>
    <row r="25" spans="1:65" x14ac:dyDescent="0.35">
      <c r="A25" s="46">
        <v>43374</v>
      </c>
      <c r="B25" s="90">
        <f>VLOOKUP($A25,dXdata!DATA,MATCH(B$3,dXdata!IDS,0) + 1,FALSE)</f>
        <v>2.532561505065134</v>
      </c>
      <c r="C25" s="90"/>
    </row>
    <row r="26" spans="1:65" x14ac:dyDescent="0.35">
      <c r="A26" s="46">
        <v>43405</v>
      </c>
      <c r="B26" s="90">
        <f>VLOOKUP($A26,dXdata!DATA,MATCH(B$3,dXdata!IDS,0) + 1,FALSE)</f>
        <v>1.4398848092152639</v>
      </c>
      <c r="C26" s="90"/>
    </row>
    <row r="27" spans="1:65" x14ac:dyDescent="0.35">
      <c r="A27" s="46">
        <v>43435</v>
      </c>
      <c r="B27" s="90">
        <f>VLOOKUP($A27,dXdata!DATA,MATCH(B$3,dXdata!IDS,0) + 1,FALSE)</f>
        <v>1.9565217391304346</v>
      </c>
      <c r="C27" s="90"/>
    </row>
    <row r="28" spans="1:65" x14ac:dyDescent="0.35">
      <c r="A28" s="46">
        <v>43466</v>
      </c>
      <c r="B28" s="90">
        <f>VLOOKUP($A28,dXdata!DATA,MATCH(B$3,dXdata!IDS,0) + 1,FALSE)</f>
        <v>1.0050251256281229</v>
      </c>
      <c r="C28" s="9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92"/>
  <sheetViews>
    <sheetView workbookViewId="0">
      <selection activeCell="A12" sqref="A12"/>
    </sheetView>
  </sheetViews>
  <sheetFormatPr defaultColWidth="14.7265625" defaultRowHeight="12.5" x14ac:dyDescent="0.25"/>
  <cols>
    <col min="1" max="1" width="14.7265625" style="41" customWidth="1"/>
    <col min="2" max="256" width="14.7265625" style="41"/>
    <col min="257" max="257" width="14.7265625" style="41" customWidth="1"/>
    <col min="258" max="512" width="14.7265625" style="41"/>
    <col min="513" max="513" width="14.7265625" style="41" customWidth="1"/>
    <col min="514" max="768" width="14.7265625" style="41"/>
    <col min="769" max="769" width="14.7265625" style="41" customWidth="1"/>
    <col min="770" max="1024" width="14.7265625" style="41"/>
    <col min="1025" max="1025" width="14.7265625" style="41" customWidth="1"/>
    <col min="1026" max="1280" width="14.7265625" style="41"/>
    <col min="1281" max="1281" width="14.7265625" style="41" customWidth="1"/>
    <col min="1282" max="1536" width="14.7265625" style="41"/>
    <col min="1537" max="1537" width="14.7265625" style="41" customWidth="1"/>
    <col min="1538" max="1792" width="14.7265625" style="41"/>
    <col min="1793" max="1793" width="14.7265625" style="41" customWidth="1"/>
    <col min="1794" max="2048" width="14.7265625" style="41"/>
    <col min="2049" max="2049" width="14.7265625" style="41" customWidth="1"/>
    <col min="2050" max="2304" width="14.7265625" style="41"/>
    <col min="2305" max="2305" width="14.7265625" style="41" customWidth="1"/>
    <col min="2306" max="2560" width="14.7265625" style="41"/>
    <col min="2561" max="2561" width="14.7265625" style="41" customWidth="1"/>
    <col min="2562" max="2816" width="14.7265625" style="41"/>
    <col min="2817" max="2817" width="14.7265625" style="41" customWidth="1"/>
    <col min="2818" max="3072" width="14.7265625" style="41"/>
    <col min="3073" max="3073" width="14.7265625" style="41" customWidth="1"/>
    <col min="3074" max="3328" width="14.7265625" style="41"/>
    <col min="3329" max="3329" width="14.7265625" style="41" customWidth="1"/>
    <col min="3330" max="3584" width="14.7265625" style="41"/>
    <col min="3585" max="3585" width="14.7265625" style="41" customWidth="1"/>
    <col min="3586" max="3840" width="14.7265625" style="41"/>
    <col min="3841" max="3841" width="14.7265625" style="41" customWidth="1"/>
    <col min="3842" max="4096" width="14.7265625" style="41"/>
    <col min="4097" max="4097" width="14.7265625" style="41" customWidth="1"/>
    <col min="4098" max="4352" width="14.7265625" style="41"/>
    <col min="4353" max="4353" width="14.7265625" style="41" customWidth="1"/>
    <col min="4354" max="4608" width="14.7265625" style="41"/>
    <col min="4609" max="4609" width="14.7265625" style="41" customWidth="1"/>
    <col min="4610" max="4864" width="14.7265625" style="41"/>
    <col min="4865" max="4865" width="14.7265625" style="41" customWidth="1"/>
    <col min="4866" max="5120" width="14.7265625" style="41"/>
    <col min="5121" max="5121" width="14.7265625" style="41" customWidth="1"/>
    <col min="5122" max="5376" width="14.7265625" style="41"/>
    <col min="5377" max="5377" width="14.7265625" style="41" customWidth="1"/>
    <col min="5378" max="5632" width="14.7265625" style="41"/>
    <col min="5633" max="5633" width="14.7265625" style="41" customWidth="1"/>
    <col min="5634" max="5888" width="14.7265625" style="41"/>
    <col min="5889" max="5889" width="14.7265625" style="41" customWidth="1"/>
    <col min="5890" max="6144" width="14.7265625" style="41"/>
    <col min="6145" max="6145" width="14.7265625" style="41" customWidth="1"/>
    <col min="6146" max="6400" width="14.7265625" style="41"/>
    <col min="6401" max="6401" width="14.7265625" style="41" customWidth="1"/>
    <col min="6402" max="6656" width="14.7265625" style="41"/>
    <col min="6657" max="6657" width="14.7265625" style="41" customWidth="1"/>
    <col min="6658" max="6912" width="14.7265625" style="41"/>
    <col min="6913" max="6913" width="14.7265625" style="41" customWidth="1"/>
    <col min="6914" max="7168" width="14.7265625" style="41"/>
    <col min="7169" max="7169" width="14.7265625" style="41" customWidth="1"/>
    <col min="7170" max="7424" width="14.7265625" style="41"/>
    <col min="7425" max="7425" width="14.7265625" style="41" customWidth="1"/>
    <col min="7426" max="7680" width="14.7265625" style="41"/>
    <col min="7681" max="7681" width="14.7265625" style="41" customWidth="1"/>
    <col min="7682" max="7936" width="14.7265625" style="41"/>
    <col min="7937" max="7937" width="14.7265625" style="41" customWidth="1"/>
    <col min="7938" max="8192" width="14.7265625" style="41"/>
    <col min="8193" max="8193" width="14.7265625" style="41" customWidth="1"/>
    <col min="8194" max="8448" width="14.7265625" style="41"/>
    <col min="8449" max="8449" width="14.7265625" style="41" customWidth="1"/>
    <col min="8450" max="8704" width="14.7265625" style="41"/>
    <col min="8705" max="8705" width="14.7265625" style="41" customWidth="1"/>
    <col min="8706" max="8960" width="14.7265625" style="41"/>
    <col min="8961" max="8961" width="14.7265625" style="41" customWidth="1"/>
    <col min="8962" max="9216" width="14.7265625" style="41"/>
    <col min="9217" max="9217" width="14.7265625" style="41" customWidth="1"/>
    <col min="9218" max="9472" width="14.7265625" style="41"/>
    <col min="9473" max="9473" width="14.7265625" style="41" customWidth="1"/>
    <col min="9474" max="9728" width="14.7265625" style="41"/>
    <col min="9729" max="9729" width="14.7265625" style="41" customWidth="1"/>
    <col min="9730" max="9984" width="14.7265625" style="41"/>
    <col min="9985" max="9985" width="14.7265625" style="41" customWidth="1"/>
    <col min="9986" max="10240" width="14.7265625" style="41"/>
    <col min="10241" max="10241" width="14.7265625" style="41" customWidth="1"/>
    <col min="10242" max="10496" width="14.7265625" style="41"/>
    <col min="10497" max="10497" width="14.7265625" style="41" customWidth="1"/>
    <col min="10498" max="10752" width="14.7265625" style="41"/>
    <col min="10753" max="10753" width="14.7265625" style="41" customWidth="1"/>
    <col min="10754" max="11008" width="14.7265625" style="41"/>
    <col min="11009" max="11009" width="14.7265625" style="41" customWidth="1"/>
    <col min="11010" max="11264" width="14.7265625" style="41"/>
    <col min="11265" max="11265" width="14.7265625" style="41" customWidth="1"/>
    <col min="11266" max="11520" width="14.7265625" style="41"/>
    <col min="11521" max="11521" width="14.7265625" style="41" customWidth="1"/>
    <col min="11522" max="11776" width="14.7265625" style="41"/>
    <col min="11777" max="11777" width="14.7265625" style="41" customWidth="1"/>
    <col min="11778" max="12032" width="14.7265625" style="41"/>
    <col min="12033" max="12033" width="14.7265625" style="41" customWidth="1"/>
    <col min="12034" max="12288" width="14.7265625" style="41"/>
    <col min="12289" max="12289" width="14.7265625" style="41" customWidth="1"/>
    <col min="12290" max="12544" width="14.7265625" style="41"/>
    <col min="12545" max="12545" width="14.7265625" style="41" customWidth="1"/>
    <col min="12546" max="12800" width="14.7265625" style="41"/>
    <col min="12801" max="12801" width="14.7265625" style="41" customWidth="1"/>
    <col min="12802" max="13056" width="14.7265625" style="41"/>
    <col min="13057" max="13057" width="14.7265625" style="41" customWidth="1"/>
    <col min="13058" max="13312" width="14.7265625" style="41"/>
    <col min="13313" max="13313" width="14.7265625" style="41" customWidth="1"/>
    <col min="13314" max="13568" width="14.7265625" style="41"/>
    <col min="13569" max="13569" width="14.7265625" style="41" customWidth="1"/>
    <col min="13570" max="13824" width="14.7265625" style="41"/>
    <col min="13825" max="13825" width="14.7265625" style="41" customWidth="1"/>
    <col min="13826" max="14080" width="14.7265625" style="41"/>
    <col min="14081" max="14081" width="14.7265625" style="41" customWidth="1"/>
    <col min="14082" max="14336" width="14.7265625" style="41"/>
    <col min="14337" max="14337" width="14.7265625" style="41" customWidth="1"/>
    <col min="14338" max="14592" width="14.7265625" style="41"/>
    <col min="14593" max="14593" width="14.7265625" style="41" customWidth="1"/>
    <col min="14594" max="14848" width="14.7265625" style="41"/>
    <col min="14849" max="14849" width="14.7265625" style="41" customWidth="1"/>
    <col min="14850" max="15104" width="14.7265625" style="41"/>
    <col min="15105" max="15105" width="14.7265625" style="41" customWidth="1"/>
    <col min="15106" max="15360" width="14.7265625" style="41"/>
    <col min="15361" max="15361" width="14.7265625" style="41" customWidth="1"/>
    <col min="15362" max="15616" width="14.7265625" style="41"/>
    <col min="15617" max="15617" width="14.7265625" style="41" customWidth="1"/>
    <col min="15618" max="15872" width="14.7265625" style="41"/>
    <col min="15873" max="15873" width="14.7265625" style="41" customWidth="1"/>
    <col min="15874" max="16128" width="14.7265625" style="41"/>
    <col min="16129" max="16129" width="14.7265625" style="41" customWidth="1"/>
    <col min="16130" max="16384" width="14.7265625" style="41"/>
  </cols>
  <sheetData>
    <row r="1" spans="1:34" s="15" customFormat="1" ht="17.5" x14ac:dyDescent="0.35">
      <c r="A1" s="14" t="s">
        <v>62</v>
      </c>
    </row>
    <row r="2" spans="1:34" s="18" customFormat="1" ht="25" customHeight="1" x14ac:dyDescent="0.35">
      <c r="A2" s="16"/>
      <c r="B2" s="17" t="s">
        <v>63</v>
      </c>
      <c r="D2" s="19"/>
      <c r="E2" s="20"/>
      <c r="F2" s="20"/>
    </row>
    <row r="3" spans="1:34" s="22" customFormat="1" x14ac:dyDescent="0.25">
      <c r="A3" s="21" t="s">
        <v>71</v>
      </c>
      <c r="E3" s="23"/>
    </row>
    <row r="4" spans="1:34" s="22" customFormat="1" ht="11.5" x14ac:dyDescent="0.25">
      <c r="A4" s="21" t="s">
        <v>64</v>
      </c>
      <c r="B4" s="24" t="s">
        <v>72</v>
      </c>
    </row>
    <row r="5" spans="1:34" s="22" customFormat="1" ht="11.5" x14ac:dyDescent="0.25">
      <c r="A5" s="21" t="s">
        <v>65</v>
      </c>
      <c r="B5" s="24" t="s">
        <v>147</v>
      </c>
    </row>
    <row r="6" spans="1:34" s="22" customFormat="1" ht="11.5" x14ac:dyDescent="0.25">
      <c r="A6" s="21" t="s">
        <v>88</v>
      </c>
      <c r="B6" s="24" t="s">
        <v>89</v>
      </c>
      <c r="G6" s="25"/>
    </row>
    <row r="7" spans="1:34" s="27" customFormat="1" ht="18" x14ac:dyDescent="0.2">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34" s="29" customFormat="1" ht="11.5" x14ac:dyDescent="0.2">
      <c r="A8" s="28"/>
    </row>
    <row r="9" spans="1:34" s="30" customFormat="1" ht="13.5" x14ac:dyDescent="0.3"/>
    <row r="10" spans="1:34" s="18" customFormat="1" ht="25" customHeight="1" x14ac:dyDescent="0.25">
      <c r="A10" s="31"/>
      <c r="B10" s="17" t="s">
        <v>67</v>
      </c>
      <c r="D10" s="19"/>
      <c r="E10" s="20"/>
      <c r="F10" s="20"/>
    </row>
    <row r="11" spans="1:34" s="34" customFormat="1" ht="12" x14ac:dyDescent="0.35">
      <c r="A11" s="32"/>
      <c r="B11" s="33"/>
    </row>
    <row r="12" spans="1:34" s="36" customFormat="1" ht="112.5" x14ac:dyDescent="0.25">
      <c r="A12" s="35" t="s">
        <v>68</v>
      </c>
      <c r="B12" s="36" t="s">
        <v>116</v>
      </c>
      <c r="C12" s="36" t="s">
        <v>117</v>
      </c>
      <c r="D12" s="36" t="s">
        <v>80</v>
      </c>
      <c r="E12" s="36" t="s">
        <v>8</v>
      </c>
      <c r="F12" s="36" t="s">
        <v>82</v>
      </c>
      <c r="G12" s="36" t="s">
        <v>83</v>
      </c>
      <c r="H12" s="36" t="s">
        <v>84</v>
      </c>
      <c r="I12" s="36" t="s">
        <v>221</v>
      </c>
      <c r="J12" s="36" t="s">
        <v>86</v>
      </c>
      <c r="K12" s="36" t="s">
        <v>118</v>
      </c>
      <c r="L12" s="36" t="s">
        <v>119</v>
      </c>
      <c r="M12" s="36" t="s">
        <v>120</v>
      </c>
      <c r="N12" s="36" t="s">
        <v>121</v>
      </c>
      <c r="O12" s="36" t="s">
        <v>122</v>
      </c>
      <c r="P12" s="36" t="s">
        <v>227</v>
      </c>
      <c r="Q12" s="36" t="s">
        <v>125</v>
      </c>
      <c r="R12" s="36" t="s">
        <v>127</v>
      </c>
      <c r="S12" s="36" t="s">
        <v>38</v>
      </c>
      <c r="T12" s="36" t="s">
        <v>128</v>
      </c>
      <c r="U12" s="36" t="s">
        <v>129</v>
      </c>
      <c r="V12" s="36" t="s">
        <v>131</v>
      </c>
      <c r="W12" s="36" t="s">
        <v>47</v>
      </c>
      <c r="X12" s="36" t="s">
        <v>134</v>
      </c>
      <c r="Y12" s="36" t="s">
        <v>135</v>
      </c>
      <c r="Z12" s="36" t="s">
        <v>243</v>
      </c>
      <c r="AA12" s="36" t="s">
        <v>245</v>
      </c>
      <c r="AB12" s="36" t="s">
        <v>246</v>
      </c>
      <c r="AC12" s="36" t="s">
        <v>140</v>
      </c>
      <c r="AD12" s="36" t="s">
        <v>141</v>
      </c>
      <c r="AE12" s="36" t="s">
        <v>142</v>
      </c>
      <c r="AF12" s="36" t="s">
        <v>143</v>
      </c>
      <c r="AG12" s="36" t="s">
        <v>144</v>
      </c>
      <c r="AH12" s="36" t="s">
        <v>145</v>
      </c>
    </row>
    <row r="13" spans="1:34" s="38" customFormat="1" ht="13" x14ac:dyDescent="0.3">
      <c r="A13" s="37" t="s">
        <v>69</v>
      </c>
      <c r="B13" s="38" t="s">
        <v>15</v>
      </c>
      <c r="C13" s="38" t="s">
        <v>15</v>
      </c>
      <c r="D13" s="38" t="s">
        <v>44</v>
      </c>
      <c r="E13" s="38" t="s">
        <v>44</v>
      </c>
      <c r="F13" s="38" t="s">
        <v>11</v>
      </c>
      <c r="G13" s="38" t="s">
        <v>13</v>
      </c>
      <c r="H13" s="38" t="s">
        <v>15</v>
      </c>
      <c r="I13" s="38" t="s">
        <v>13</v>
      </c>
      <c r="J13" s="38" t="s">
        <v>15</v>
      </c>
      <c r="K13" s="38" t="s">
        <v>15</v>
      </c>
      <c r="L13" s="38" t="s">
        <v>15</v>
      </c>
      <c r="M13" s="38" t="s">
        <v>15</v>
      </c>
      <c r="N13" s="38" t="s">
        <v>15</v>
      </c>
      <c r="O13" s="38" t="s">
        <v>123</v>
      </c>
      <c r="P13" s="38" t="s">
        <v>228</v>
      </c>
      <c r="Q13" s="49" t="s">
        <v>126</v>
      </c>
      <c r="R13" s="38" t="s">
        <v>15</v>
      </c>
      <c r="S13" s="38" t="s">
        <v>44</v>
      </c>
      <c r="T13" s="38" t="s">
        <v>44</v>
      </c>
      <c r="U13" s="38" t="s">
        <v>130</v>
      </c>
      <c r="V13" s="38" t="s">
        <v>132</v>
      </c>
      <c r="W13" s="38" t="s">
        <v>133</v>
      </c>
      <c r="X13" s="38" t="s">
        <v>51</v>
      </c>
      <c r="Y13" s="38" t="s">
        <v>136</v>
      </c>
      <c r="Z13" s="38" t="s">
        <v>244</v>
      </c>
      <c r="AA13" s="38" t="s">
        <v>46</v>
      </c>
      <c r="AB13" s="38" t="s">
        <v>247</v>
      </c>
      <c r="AC13" s="38" t="s">
        <v>130</v>
      </c>
      <c r="AD13" s="38" t="s">
        <v>130</v>
      </c>
      <c r="AG13" s="38" t="s">
        <v>136</v>
      </c>
      <c r="AH13" s="38" t="s">
        <v>146</v>
      </c>
    </row>
    <row r="14" spans="1:34" s="38" customFormat="1" ht="13" x14ac:dyDescent="0.3">
      <c r="A14" s="37" t="s">
        <v>64</v>
      </c>
      <c r="B14" s="42" t="s">
        <v>81</v>
      </c>
      <c r="C14" s="42" t="s">
        <v>81</v>
      </c>
      <c r="D14" s="42" t="s">
        <v>81</v>
      </c>
      <c r="E14" s="42" t="s">
        <v>81</v>
      </c>
      <c r="F14" s="42" t="s">
        <v>81</v>
      </c>
      <c r="G14" s="42" t="s">
        <v>81</v>
      </c>
      <c r="H14" s="42" t="s">
        <v>81</v>
      </c>
      <c r="I14" s="42" t="s">
        <v>81</v>
      </c>
      <c r="J14" s="42" t="s">
        <v>81</v>
      </c>
      <c r="K14" s="42" t="s">
        <v>81</v>
      </c>
      <c r="L14" s="42" t="s">
        <v>81</v>
      </c>
      <c r="M14" s="42" t="s">
        <v>81</v>
      </c>
      <c r="N14" s="42" t="s">
        <v>81</v>
      </c>
      <c r="O14" s="42" t="s">
        <v>81</v>
      </c>
      <c r="P14" s="42" t="s">
        <v>81</v>
      </c>
      <c r="Q14" s="42" t="s">
        <v>81</v>
      </c>
      <c r="R14" s="42" t="s">
        <v>81</v>
      </c>
      <c r="S14" s="42" t="s">
        <v>81</v>
      </c>
      <c r="T14" s="42" t="s">
        <v>81</v>
      </c>
      <c r="U14" s="42" t="s">
        <v>81</v>
      </c>
      <c r="V14" s="42" t="s">
        <v>81</v>
      </c>
      <c r="W14" s="42" t="s">
        <v>81</v>
      </c>
      <c r="X14" s="42" t="s">
        <v>81</v>
      </c>
      <c r="Y14" s="42" t="s">
        <v>81</v>
      </c>
      <c r="Z14" s="42" t="s">
        <v>81</v>
      </c>
      <c r="AA14" s="42" t="s">
        <v>81</v>
      </c>
      <c r="AB14" s="42" t="s">
        <v>81</v>
      </c>
      <c r="AC14" s="42" t="s">
        <v>81</v>
      </c>
      <c r="AD14" s="42" t="s">
        <v>81</v>
      </c>
      <c r="AE14" s="42" t="s">
        <v>81</v>
      </c>
      <c r="AF14" s="42" t="s">
        <v>81</v>
      </c>
      <c r="AG14" s="42" t="s">
        <v>81</v>
      </c>
      <c r="AH14" s="42" t="s">
        <v>81</v>
      </c>
    </row>
    <row r="15" spans="1:34" s="40" customFormat="1" ht="13" x14ac:dyDescent="0.3">
      <c r="A15" s="39" t="s">
        <v>70</v>
      </c>
      <c r="B15" s="40">
        <v>45104</v>
      </c>
      <c r="C15" s="40">
        <v>45104</v>
      </c>
      <c r="D15" s="40">
        <v>45086</v>
      </c>
      <c r="E15" s="40">
        <v>45086</v>
      </c>
      <c r="F15" s="40">
        <v>45086</v>
      </c>
      <c r="G15" s="40">
        <v>45099</v>
      </c>
      <c r="H15" s="40">
        <v>45099</v>
      </c>
      <c r="I15" s="40">
        <v>45099</v>
      </c>
      <c r="J15" s="40">
        <v>45099</v>
      </c>
      <c r="K15" s="40">
        <v>45086</v>
      </c>
      <c r="L15" s="40">
        <v>45106</v>
      </c>
      <c r="M15" s="40">
        <v>45086</v>
      </c>
      <c r="N15" s="40">
        <v>45086</v>
      </c>
      <c r="O15" s="40">
        <v>45084</v>
      </c>
      <c r="P15" s="40">
        <v>45084</v>
      </c>
      <c r="Q15" s="40">
        <v>45086</v>
      </c>
      <c r="R15" s="40">
        <v>45077</v>
      </c>
      <c r="S15" s="40">
        <v>45086</v>
      </c>
      <c r="T15" s="40">
        <v>45086</v>
      </c>
      <c r="U15" s="40">
        <v>45104</v>
      </c>
      <c r="V15" s="40">
        <v>45099</v>
      </c>
      <c r="W15" s="40">
        <v>43188</v>
      </c>
      <c r="X15" s="40">
        <v>45099</v>
      </c>
      <c r="Y15" s="40">
        <v>45105</v>
      </c>
      <c r="Z15" s="40">
        <v>45086</v>
      </c>
      <c r="AA15" s="40">
        <v>45086</v>
      </c>
      <c r="AB15" s="40">
        <v>45086</v>
      </c>
      <c r="AC15" s="40">
        <v>45064</v>
      </c>
      <c r="AD15" s="40">
        <v>45099</v>
      </c>
      <c r="AE15" s="40">
        <v>43714</v>
      </c>
      <c r="AF15" s="40">
        <v>43714</v>
      </c>
      <c r="AG15" s="40">
        <v>45105</v>
      </c>
      <c r="AH15" s="40">
        <v>45090</v>
      </c>
    </row>
    <row r="16" spans="1:34" x14ac:dyDescent="0.25">
      <c r="A16" s="43">
        <v>42736</v>
      </c>
      <c r="B16" s="50">
        <v>2.3082650781831582</v>
      </c>
      <c r="C16" s="44">
        <v>2.1293375394321856</v>
      </c>
      <c r="D16" s="44">
        <v>9.5</v>
      </c>
      <c r="E16" s="44">
        <v>6.6</v>
      </c>
      <c r="F16" s="44">
        <v>844.3</v>
      </c>
      <c r="G16" s="45">
        <v>91470</v>
      </c>
      <c r="H16" s="44">
        <v>37.756024096385545</v>
      </c>
      <c r="I16" s="45">
        <v>30950</v>
      </c>
      <c r="J16" s="44">
        <v>46.612979630506878</v>
      </c>
      <c r="K16" s="50">
        <v>-0.45796532548250113</v>
      </c>
      <c r="L16" s="44">
        <v>0.18109474700256367</v>
      </c>
      <c r="M16" s="44">
        <v>-1.8750000000000044</v>
      </c>
      <c r="N16" s="44">
        <v>-2.9855725127178712</v>
      </c>
      <c r="O16" s="50">
        <v>52.5</v>
      </c>
      <c r="P16" s="51" t="e">
        <v>#N/A</v>
      </c>
      <c r="Q16" s="44">
        <v>1243.5454999999999</v>
      </c>
      <c r="R16" s="44">
        <v>1.6289597684263191</v>
      </c>
      <c r="S16" s="50">
        <v>2.7</v>
      </c>
      <c r="T16" s="50">
        <v>0.75</v>
      </c>
      <c r="U16" s="44">
        <v>6.7269920000000001</v>
      </c>
      <c r="V16" s="50">
        <v>2.6747500070504504</v>
      </c>
      <c r="W16" s="51">
        <v>101.669213</v>
      </c>
      <c r="X16" s="45">
        <v>426</v>
      </c>
      <c r="Y16" s="45">
        <v>391</v>
      </c>
      <c r="Z16" s="51">
        <v>943</v>
      </c>
      <c r="AA16" s="51">
        <v>467509</v>
      </c>
      <c r="AB16" s="51">
        <v>0.39571968107427613</v>
      </c>
      <c r="AC16" s="44">
        <v>6.1695210166645147</v>
      </c>
      <c r="AD16" s="44">
        <v>5.7489610000000004</v>
      </c>
      <c r="AE16" s="45">
        <v>0</v>
      </c>
      <c r="AF16" s="45">
        <v>15</v>
      </c>
      <c r="AG16" s="45">
        <v>8</v>
      </c>
      <c r="AH16" s="170">
        <v>211.71463941000002</v>
      </c>
    </row>
    <row r="17" spans="1:34" x14ac:dyDescent="0.25">
      <c r="A17" s="43">
        <v>42767</v>
      </c>
      <c r="B17" s="50">
        <v>2.0833333333333259</v>
      </c>
      <c r="C17" s="44">
        <v>2.0456333595594067</v>
      </c>
      <c r="D17" s="44">
        <v>9.1999999999999993</v>
      </c>
      <c r="E17" s="44">
        <v>6.9</v>
      </c>
      <c r="F17" s="44">
        <v>840.8</v>
      </c>
      <c r="G17" s="45">
        <v>86300</v>
      </c>
      <c r="H17" s="44">
        <v>25.94862813776999</v>
      </c>
      <c r="I17" s="45">
        <v>29220</v>
      </c>
      <c r="J17" s="44">
        <v>34.654377880184327</v>
      </c>
      <c r="K17" s="50">
        <v>0</v>
      </c>
      <c r="L17" s="44">
        <v>-1.1562091917591277</v>
      </c>
      <c r="M17" s="44">
        <v>-0.93457943925233655</v>
      </c>
      <c r="N17" s="44">
        <v>-1.5438537928732399</v>
      </c>
      <c r="O17" s="50">
        <v>53.47</v>
      </c>
      <c r="P17" s="51" t="e">
        <v>#N/A</v>
      </c>
      <c r="Q17" s="44">
        <v>1244.4760000000001</v>
      </c>
      <c r="R17" s="44">
        <v>2.156244952482389</v>
      </c>
      <c r="S17" s="50">
        <v>2.7</v>
      </c>
      <c r="T17" s="50">
        <v>0.75</v>
      </c>
      <c r="U17" s="44">
        <v>6.755541</v>
      </c>
      <c r="V17" s="50">
        <v>2.6824422790222515</v>
      </c>
      <c r="W17" s="51">
        <v>110.624357</v>
      </c>
      <c r="X17" s="45">
        <v>508</v>
      </c>
      <c r="Y17" s="45">
        <v>426</v>
      </c>
      <c r="Z17" s="51">
        <v>1334</v>
      </c>
      <c r="AA17" s="51">
        <v>480786</v>
      </c>
      <c r="AB17" s="51">
        <v>0.54249694997966658</v>
      </c>
      <c r="AC17" s="44">
        <v>6.2805844775872988</v>
      </c>
      <c r="AD17" s="44">
        <v>5.8468669999999996</v>
      </c>
      <c r="AE17" s="45">
        <v>401</v>
      </c>
      <c r="AF17" s="45">
        <v>420</v>
      </c>
      <c r="AG17" s="45">
        <v>9</v>
      </c>
      <c r="AH17" s="170">
        <v>203.25591274999999</v>
      </c>
    </row>
    <row r="18" spans="1:34" x14ac:dyDescent="0.25">
      <c r="A18" s="43">
        <v>42795</v>
      </c>
      <c r="B18" s="50">
        <v>1.3284132841328455</v>
      </c>
      <c r="C18" s="44">
        <v>1.5637216575449475</v>
      </c>
      <c r="D18" s="44">
        <v>9.5</v>
      </c>
      <c r="E18" s="44">
        <v>7.1</v>
      </c>
      <c r="F18" s="44">
        <v>836</v>
      </c>
      <c r="G18" s="45">
        <v>83010</v>
      </c>
      <c r="H18" s="44">
        <v>16.488913836654497</v>
      </c>
      <c r="I18" s="45">
        <v>28220</v>
      </c>
      <c r="J18" s="44">
        <v>25.199645075421472</v>
      </c>
      <c r="K18" s="50">
        <v>-1.0645161290322558</v>
      </c>
      <c r="L18" s="44">
        <v>-0.88815412204812372</v>
      </c>
      <c r="M18" s="44">
        <v>-0.92592592592591894</v>
      </c>
      <c r="N18" s="44">
        <v>-1.2517615850120123</v>
      </c>
      <c r="O18" s="50">
        <v>49.33</v>
      </c>
      <c r="P18" s="51" t="e">
        <v>#N/A</v>
      </c>
      <c r="Q18" s="44">
        <v>1245.4065000000001</v>
      </c>
      <c r="R18" s="44">
        <v>2.8789252158577749</v>
      </c>
      <c r="S18" s="50">
        <v>2.7</v>
      </c>
      <c r="T18" s="50">
        <v>0.75</v>
      </c>
      <c r="U18" s="44">
        <v>6.6966210000000004</v>
      </c>
      <c r="V18" s="50">
        <v>2.6739385073595798</v>
      </c>
      <c r="W18" s="51">
        <v>111.692083</v>
      </c>
      <c r="X18" s="45">
        <v>1145</v>
      </c>
      <c r="Y18" s="45">
        <v>504</v>
      </c>
      <c r="Z18" s="51">
        <v>1906</v>
      </c>
      <c r="AA18" s="51">
        <v>490980</v>
      </c>
      <c r="AB18" s="51">
        <v>0.58736517719568571</v>
      </c>
      <c r="AC18" s="44">
        <v>6.4467492999524092</v>
      </c>
      <c r="AD18" s="44">
        <v>5.9791249999999998</v>
      </c>
      <c r="AE18" s="45">
        <v>327</v>
      </c>
      <c r="AF18" s="45">
        <v>231</v>
      </c>
      <c r="AG18" s="45">
        <v>10</v>
      </c>
      <c r="AH18" s="170">
        <v>377.35521883999996</v>
      </c>
    </row>
    <row r="19" spans="1:34" x14ac:dyDescent="0.25">
      <c r="A19" s="43">
        <v>42826</v>
      </c>
      <c r="B19" s="50">
        <v>1.77121771217712</v>
      </c>
      <c r="C19" s="44">
        <v>1.6367887763055311</v>
      </c>
      <c r="D19" s="44">
        <v>9.4</v>
      </c>
      <c r="E19" s="44">
        <v>7</v>
      </c>
      <c r="F19" s="44">
        <v>839.3</v>
      </c>
      <c r="G19" s="45">
        <v>79540</v>
      </c>
      <c r="H19" s="44">
        <v>8.3208497889146074</v>
      </c>
      <c r="I19" s="45">
        <v>27110</v>
      </c>
      <c r="J19" s="44">
        <v>15.805211448099099</v>
      </c>
      <c r="K19" s="50">
        <v>-1.616031027795739</v>
      </c>
      <c r="L19" s="44">
        <v>0.37313536655556589</v>
      </c>
      <c r="M19" s="44">
        <v>0</v>
      </c>
      <c r="N19" s="44">
        <v>-0.18310445276737974</v>
      </c>
      <c r="O19" s="50">
        <v>51.06</v>
      </c>
      <c r="P19" s="51" t="e">
        <v>#N/A</v>
      </c>
      <c r="Q19" s="44">
        <v>1246.337</v>
      </c>
      <c r="R19" s="44">
        <v>3.1354064093918943</v>
      </c>
      <c r="S19" s="50">
        <v>2.7</v>
      </c>
      <c r="T19" s="50">
        <v>0.75</v>
      </c>
      <c r="U19" s="44">
        <v>6.7319459999999998</v>
      </c>
      <c r="V19" s="50">
        <v>2.732619088568812</v>
      </c>
      <c r="W19" s="51">
        <v>109.403066</v>
      </c>
      <c r="X19" s="45">
        <v>1099</v>
      </c>
      <c r="Y19" s="45">
        <v>407</v>
      </c>
      <c r="Z19" s="51">
        <v>1971</v>
      </c>
      <c r="AA19" s="51">
        <v>495555</v>
      </c>
      <c r="AB19" s="51">
        <v>0.59799757281553401</v>
      </c>
      <c r="AC19" s="44">
        <v>6.4426544875740452</v>
      </c>
      <c r="AD19" s="44">
        <v>6.0370160000000004</v>
      </c>
      <c r="AE19" s="45">
        <v>229</v>
      </c>
      <c r="AF19" s="45">
        <v>154</v>
      </c>
      <c r="AG19" s="45">
        <v>14</v>
      </c>
      <c r="AH19" s="170">
        <v>262.26815905999996</v>
      </c>
    </row>
    <row r="20" spans="1:34" x14ac:dyDescent="0.25">
      <c r="A20" s="43">
        <v>42856</v>
      </c>
      <c r="B20" s="50">
        <v>1.3980868285504044</v>
      </c>
      <c r="C20" s="44">
        <v>1.3198757763975166</v>
      </c>
      <c r="D20" s="44">
        <v>9.6</v>
      </c>
      <c r="E20" s="44">
        <v>6.9</v>
      </c>
      <c r="F20" s="44">
        <v>846.7</v>
      </c>
      <c r="G20" s="45">
        <v>73040</v>
      </c>
      <c r="H20" s="44">
        <v>-9.7714638665843072</v>
      </c>
      <c r="I20" s="45">
        <v>25820</v>
      </c>
      <c r="J20" s="44">
        <v>0.66276803118907601</v>
      </c>
      <c r="K20" s="50">
        <v>-0.52579691094314374</v>
      </c>
      <c r="L20" s="44">
        <v>0.56565200486637934</v>
      </c>
      <c r="M20" s="44">
        <v>-0.92879256965943124</v>
      </c>
      <c r="N20" s="44">
        <v>-1.2717147369295967</v>
      </c>
      <c r="O20" s="50">
        <v>48.48</v>
      </c>
      <c r="P20" s="51" t="e">
        <v>#N/A</v>
      </c>
      <c r="Q20" s="44">
        <v>1248.0875833333332</v>
      </c>
      <c r="R20" s="44">
        <v>4.1308679724740616</v>
      </c>
      <c r="S20" s="50">
        <v>2.7</v>
      </c>
      <c r="T20" s="50">
        <v>0.75</v>
      </c>
      <c r="U20" s="44">
        <v>6.794861</v>
      </c>
      <c r="V20" s="50">
        <v>2.7546618513065968</v>
      </c>
      <c r="W20" s="51">
        <v>111.52138100000001</v>
      </c>
      <c r="X20" s="45">
        <v>957</v>
      </c>
      <c r="Y20" s="45">
        <v>460</v>
      </c>
      <c r="Z20" s="51">
        <v>2119</v>
      </c>
      <c r="AA20" s="51">
        <v>504316</v>
      </c>
      <c r="AB20" s="51">
        <v>0.54811174340403512</v>
      </c>
      <c r="AC20" s="44">
        <v>6.7520509630280019</v>
      </c>
      <c r="AD20" s="44">
        <v>6.1977659999999997</v>
      </c>
      <c r="AE20" s="45">
        <v>253</v>
      </c>
      <c r="AF20" s="45">
        <v>217</v>
      </c>
      <c r="AG20" s="45">
        <v>15</v>
      </c>
      <c r="AH20" s="170">
        <v>377.82733134999995</v>
      </c>
    </row>
    <row r="21" spans="1:34" x14ac:dyDescent="0.25">
      <c r="A21" s="43">
        <v>42887</v>
      </c>
      <c r="B21" s="50">
        <v>0.65885797950220315</v>
      </c>
      <c r="C21" s="44">
        <v>1.0069713400464808</v>
      </c>
      <c r="D21" s="44">
        <v>8.9</v>
      </c>
      <c r="E21" s="44">
        <v>6.5</v>
      </c>
      <c r="F21" s="44">
        <v>855.7</v>
      </c>
      <c r="G21" s="45">
        <v>71520</v>
      </c>
      <c r="H21" s="44">
        <v>-12.759209563308127</v>
      </c>
      <c r="I21" s="45">
        <v>24600</v>
      </c>
      <c r="J21" s="44">
        <v>-5.6748466257668717</v>
      </c>
      <c r="K21" s="50">
        <v>-0.16556291390729116</v>
      </c>
      <c r="L21" s="44">
        <v>0.96207085414652393</v>
      </c>
      <c r="M21" s="44">
        <v>-1.2499999999999956</v>
      </c>
      <c r="N21" s="44">
        <v>-1.7365771812080544</v>
      </c>
      <c r="O21" s="50">
        <v>45.18</v>
      </c>
      <c r="P21" s="51" t="e">
        <v>#N/A</v>
      </c>
      <c r="Q21" s="44">
        <v>1249.8381666666667</v>
      </c>
      <c r="R21" s="44">
        <v>3.8271482724617112</v>
      </c>
      <c r="S21" s="50">
        <v>2.7</v>
      </c>
      <c r="T21" s="50">
        <v>0.75</v>
      </c>
      <c r="U21" s="44">
        <v>6.8457819999999998</v>
      </c>
      <c r="V21" s="50">
        <v>2.7605146304184909</v>
      </c>
      <c r="W21" s="51">
        <v>111.516792</v>
      </c>
      <c r="X21" s="45">
        <v>1390</v>
      </c>
      <c r="Y21" s="45">
        <v>435</v>
      </c>
      <c r="Z21" s="51">
        <v>2140</v>
      </c>
      <c r="AA21" s="51">
        <v>500889</v>
      </c>
      <c r="AB21" s="51">
        <v>0.56990679094540608</v>
      </c>
      <c r="AC21" s="44">
        <v>6.5671840084251869</v>
      </c>
      <c r="AD21" s="44">
        <v>5.9678290000000001</v>
      </c>
      <c r="AE21" s="45">
        <v>292</v>
      </c>
      <c r="AF21" s="45">
        <v>208</v>
      </c>
      <c r="AG21" s="45">
        <v>12</v>
      </c>
      <c r="AH21" s="170">
        <v>328.10005632999997</v>
      </c>
    </row>
    <row r="22" spans="1:34" x14ac:dyDescent="0.25">
      <c r="A22" s="43">
        <v>42917</v>
      </c>
      <c r="B22" s="50">
        <v>1.3245033112582627</v>
      </c>
      <c r="C22" s="44">
        <v>1.1636927851047307</v>
      </c>
      <c r="D22" s="44">
        <v>8.8000000000000007</v>
      </c>
      <c r="E22" s="44">
        <v>6.4</v>
      </c>
      <c r="F22" s="44">
        <v>862.2</v>
      </c>
      <c r="G22" s="45">
        <v>64450</v>
      </c>
      <c r="H22" s="44">
        <v>-32.021938614070244</v>
      </c>
      <c r="I22" s="45">
        <v>22440</v>
      </c>
      <c r="J22" s="44">
        <v>-28.237927726255197</v>
      </c>
      <c r="K22" s="50">
        <v>0.99042588312974189</v>
      </c>
      <c r="L22" s="44">
        <v>-0.69040168385939849</v>
      </c>
      <c r="M22" s="44">
        <v>0</v>
      </c>
      <c r="N22" s="44">
        <v>-1.0177474976869494</v>
      </c>
      <c r="O22" s="50">
        <v>46.63</v>
      </c>
      <c r="P22" s="51" t="e">
        <v>#N/A</v>
      </c>
      <c r="Q22" s="44">
        <v>1251.5887499999999</v>
      </c>
      <c r="R22" s="44">
        <v>3.3947801388207743</v>
      </c>
      <c r="S22" s="50">
        <v>2.95</v>
      </c>
      <c r="T22" s="50">
        <v>1</v>
      </c>
      <c r="U22" s="44">
        <v>6.7957280000000004</v>
      </c>
      <c r="V22" s="50">
        <v>2.7250549277897371</v>
      </c>
      <c r="W22" s="51">
        <v>113.571958</v>
      </c>
      <c r="X22" s="45">
        <v>1146</v>
      </c>
      <c r="Y22" s="45">
        <v>328</v>
      </c>
      <c r="Z22" s="51">
        <v>1637</v>
      </c>
      <c r="AA22" s="51">
        <v>478307</v>
      </c>
      <c r="AB22" s="51">
        <v>0.54914458235491448</v>
      </c>
      <c r="AC22" s="44">
        <v>6.7143076505094363</v>
      </c>
      <c r="AD22" s="44">
        <v>5.8342890000000001</v>
      </c>
      <c r="AE22" s="45">
        <v>246</v>
      </c>
      <c r="AF22" s="45">
        <v>158</v>
      </c>
      <c r="AG22" s="45">
        <v>5</v>
      </c>
      <c r="AH22" s="170">
        <v>291.66943687999998</v>
      </c>
    </row>
    <row r="23" spans="1:34" x14ac:dyDescent="0.25">
      <c r="A23" s="43">
        <v>42948</v>
      </c>
      <c r="B23" s="50">
        <v>1.247248716067495</v>
      </c>
      <c r="C23" s="44">
        <v>1.3986013986014179</v>
      </c>
      <c r="D23" s="44">
        <v>8.9</v>
      </c>
      <c r="E23" s="44">
        <v>6.5</v>
      </c>
      <c r="F23" s="44">
        <v>861.2</v>
      </c>
      <c r="G23" s="45">
        <v>67000</v>
      </c>
      <c r="H23" s="44">
        <v>-25.95048629531388</v>
      </c>
      <c r="I23" s="45">
        <v>22700</v>
      </c>
      <c r="J23" s="44">
        <v>-23.258958755916158</v>
      </c>
      <c r="K23" s="50">
        <v>3.0202456023896485</v>
      </c>
      <c r="L23" s="44">
        <v>-0.72819127280800977</v>
      </c>
      <c r="M23" s="44">
        <v>1.2698412698412653</v>
      </c>
      <c r="N23" s="44">
        <v>5.9121621621627263E-2</v>
      </c>
      <c r="O23" s="50">
        <v>48.04</v>
      </c>
      <c r="P23" s="51" t="e">
        <v>#N/A</v>
      </c>
      <c r="Q23" s="44">
        <v>1253.3393333333333</v>
      </c>
      <c r="R23" s="44">
        <v>3.085244421878075</v>
      </c>
      <c r="S23" s="50">
        <v>2.95</v>
      </c>
      <c r="T23" s="50">
        <v>1</v>
      </c>
      <c r="U23" s="44">
        <v>6.758273</v>
      </c>
      <c r="V23" s="50">
        <v>2.6780751884443537</v>
      </c>
      <c r="W23" s="51">
        <v>121.692031</v>
      </c>
      <c r="X23" s="45">
        <v>809</v>
      </c>
      <c r="Y23" s="45">
        <v>450</v>
      </c>
      <c r="Z23" s="51">
        <v>1602</v>
      </c>
      <c r="AA23" s="51">
        <v>478712</v>
      </c>
      <c r="AB23" s="51">
        <v>0.53257978723404253</v>
      </c>
      <c r="AC23" s="44">
        <v>6.5444465990309828</v>
      </c>
      <c r="AD23" s="44">
        <v>5.9496770000000003</v>
      </c>
      <c r="AE23" s="45">
        <v>297</v>
      </c>
      <c r="AF23" s="45">
        <v>215</v>
      </c>
      <c r="AG23" s="45">
        <v>18</v>
      </c>
      <c r="AH23" s="170">
        <v>338.38902560000002</v>
      </c>
    </row>
    <row r="24" spans="1:34" x14ac:dyDescent="0.25">
      <c r="A24" s="43">
        <v>42979</v>
      </c>
      <c r="B24" s="50">
        <v>1.4001473839351464</v>
      </c>
      <c r="C24" s="44">
        <v>1.552795031055898</v>
      </c>
      <c r="D24" s="44">
        <v>8.8000000000000007</v>
      </c>
      <c r="E24" s="44">
        <v>6.4</v>
      </c>
      <c r="F24" s="44">
        <v>857.2</v>
      </c>
      <c r="G24" s="45">
        <v>65730</v>
      </c>
      <c r="H24" s="44">
        <v>-32.914880587875075</v>
      </c>
      <c r="I24" s="45">
        <v>22440</v>
      </c>
      <c r="J24" s="44">
        <v>-32.429990966576327</v>
      </c>
      <c r="K24" s="50">
        <v>3.1550979740949892</v>
      </c>
      <c r="L24" s="44">
        <v>3.6071013134723717</v>
      </c>
      <c r="M24" s="44">
        <v>3.2154340836012762</v>
      </c>
      <c r="N24" s="44">
        <v>1.7279536942458318</v>
      </c>
      <c r="O24" s="50">
        <v>49.82</v>
      </c>
      <c r="P24" s="51" t="e">
        <v>#N/A</v>
      </c>
      <c r="Q24" s="44">
        <v>1255.0899166666668</v>
      </c>
      <c r="R24" s="44">
        <v>3.0157165289229404</v>
      </c>
      <c r="S24" s="50">
        <v>3.2</v>
      </c>
      <c r="T24" s="50">
        <v>1.25</v>
      </c>
      <c r="U24" s="44">
        <v>6.8704289999999997</v>
      </c>
      <c r="V24" s="50">
        <v>2.7310991879245403</v>
      </c>
      <c r="W24" s="51">
        <v>112.44416</v>
      </c>
      <c r="X24" s="45">
        <v>914</v>
      </c>
      <c r="Y24" s="45">
        <v>404</v>
      </c>
      <c r="Z24" s="51">
        <v>1462</v>
      </c>
      <c r="AA24" s="51">
        <v>484849</v>
      </c>
      <c r="AB24" s="51">
        <v>0.44764237599510104</v>
      </c>
      <c r="AC24" s="44">
        <v>6.6632526660107381</v>
      </c>
      <c r="AD24" s="44">
        <v>5.9392870000000002</v>
      </c>
      <c r="AE24" s="45">
        <v>296</v>
      </c>
      <c r="AF24" s="45">
        <v>189</v>
      </c>
      <c r="AG24" s="45">
        <v>5</v>
      </c>
      <c r="AH24" s="170">
        <v>1160.6761759199999</v>
      </c>
    </row>
    <row r="25" spans="1:34" x14ac:dyDescent="0.25">
      <c r="A25" s="43">
        <v>43009</v>
      </c>
      <c r="B25" s="50">
        <v>1.3939838591342513</v>
      </c>
      <c r="C25" s="44">
        <v>1.3942680092951187</v>
      </c>
      <c r="D25" s="44">
        <v>8.4</v>
      </c>
      <c r="E25" s="44">
        <v>6.1</v>
      </c>
      <c r="F25" s="44">
        <v>849.6</v>
      </c>
      <c r="G25" s="45">
        <v>64140</v>
      </c>
      <c r="H25" s="44">
        <v>-36.551587694133936</v>
      </c>
      <c r="I25" s="45">
        <v>21930</v>
      </c>
      <c r="J25" s="44">
        <v>-36.157205240174676</v>
      </c>
      <c r="K25" s="50">
        <v>3.6877076411960141</v>
      </c>
      <c r="L25" s="44">
        <v>2.6121115375658865</v>
      </c>
      <c r="M25" s="44">
        <v>3.5483870967742082</v>
      </c>
      <c r="N25" s="44">
        <v>3.4111465242484096</v>
      </c>
      <c r="O25" s="50">
        <v>51.58</v>
      </c>
      <c r="P25" s="51" t="e">
        <v>#N/A</v>
      </c>
      <c r="Q25" s="44">
        <v>1256.8405</v>
      </c>
      <c r="R25" s="44">
        <v>3.2628998428835709</v>
      </c>
      <c r="S25" s="50">
        <v>3.2</v>
      </c>
      <c r="T25" s="50">
        <v>1.25</v>
      </c>
      <c r="U25" s="44">
        <v>6.9847279999999996</v>
      </c>
      <c r="V25" s="50">
        <v>2.7345198208183898</v>
      </c>
      <c r="W25" s="51">
        <v>116.616759</v>
      </c>
      <c r="X25" s="45">
        <v>953</v>
      </c>
      <c r="Y25" s="45">
        <v>450</v>
      </c>
      <c r="Z25" s="51">
        <v>1467</v>
      </c>
      <c r="AA25" s="51">
        <v>475918</v>
      </c>
      <c r="AB25" s="51">
        <v>0.56336405529953915</v>
      </c>
      <c r="AC25" s="44">
        <v>6.8034641679294401</v>
      </c>
      <c r="AD25" s="44">
        <v>6.2290330000000003</v>
      </c>
      <c r="AE25" s="45">
        <v>334</v>
      </c>
      <c r="AF25" s="45">
        <v>171</v>
      </c>
      <c r="AG25" s="45">
        <v>11</v>
      </c>
      <c r="AH25" s="170">
        <v>337.95144084000003</v>
      </c>
    </row>
    <row r="26" spans="1:34" x14ac:dyDescent="0.25">
      <c r="A26" s="43">
        <v>43040</v>
      </c>
      <c r="B26" s="50">
        <v>2.584933530280642</v>
      </c>
      <c r="C26" s="44">
        <v>2.0995334370140117</v>
      </c>
      <c r="D26" s="44">
        <v>7.7</v>
      </c>
      <c r="E26" s="44">
        <v>5.7</v>
      </c>
      <c r="F26" s="44">
        <v>848.1</v>
      </c>
      <c r="G26" s="45">
        <v>64690</v>
      </c>
      <c r="H26" s="44">
        <v>-36.665361268846688</v>
      </c>
      <c r="I26" s="45">
        <v>21950</v>
      </c>
      <c r="J26" s="44">
        <v>-36.487268518518526</v>
      </c>
      <c r="K26" s="50">
        <v>2.340916584240027</v>
      </c>
      <c r="L26" s="44">
        <v>0.57078656967592956</v>
      </c>
      <c r="M26" s="44">
        <v>3.2258064516129004</v>
      </c>
      <c r="N26" s="44">
        <v>3.5565579458709307</v>
      </c>
      <c r="O26" s="50">
        <v>56.64</v>
      </c>
      <c r="P26" s="51" t="e">
        <v>#N/A</v>
      </c>
      <c r="Q26" s="44">
        <v>1258.5910833333332</v>
      </c>
      <c r="R26" s="44">
        <v>3.3554748100695031</v>
      </c>
      <c r="S26" s="50">
        <v>3.2</v>
      </c>
      <c r="T26" s="50">
        <v>1.25</v>
      </c>
      <c r="U26" s="44">
        <v>6.8971289999999996</v>
      </c>
      <c r="V26" s="50">
        <v>2.7014138276780777</v>
      </c>
      <c r="W26" s="51">
        <v>121.054918</v>
      </c>
      <c r="X26" s="45">
        <v>1504</v>
      </c>
      <c r="Y26" s="45">
        <v>403</v>
      </c>
      <c r="Z26" s="51">
        <v>1411</v>
      </c>
      <c r="AA26" s="51">
        <v>461970</v>
      </c>
      <c r="AB26" s="51">
        <v>0.68461911693352728</v>
      </c>
      <c r="AC26" s="44">
        <v>6.7363336644559464</v>
      </c>
      <c r="AD26" s="44">
        <v>6.4034659999999999</v>
      </c>
      <c r="AE26" s="45">
        <v>612</v>
      </c>
      <c r="AF26" s="45">
        <v>130</v>
      </c>
      <c r="AG26" s="45">
        <v>15</v>
      </c>
      <c r="AH26" s="170">
        <v>377.48615973</v>
      </c>
    </row>
    <row r="27" spans="1:34" x14ac:dyDescent="0.25">
      <c r="A27" s="43">
        <v>43070</v>
      </c>
      <c r="B27" s="50">
        <v>1.9955654101995401</v>
      </c>
      <c r="C27" s="44">
        <v>1.8691588785046731</v>
      </c>
      <c r="D27" s="44">
        <v>7.7</v>
      </c>
      <c r="E27" s="44">
        <v>5.7</v>
      </c>
      <c r="F27" s="44">
        <v>854.5</v>
      </c>
      <c r="G27" s="45">
        <v>63240</v>
      </c>
      <c r="H27" s="44">
        <v>-36.620565243535772</v>
      </c>
      <c r="I27" s="45">
        <v>21370</v>
      </c>
      <c r="J27" s="44">
        <v>-36.417732817613803</v>
      </c>
      <c r="K27" s="50">
        <v>3.3486539724228548</v>
      </c>
      <c r="L27" s="44">
        <v>1.7349595921452243</v>
      </c>
      <c r="M27" s="44">
        <v>2.8753993610223683</v>
      </c>
      <c r="N27" s="44">
        <v>3.7884017949603166</v>
      </c>
      <c r="O27" s="50">
        <v>57.88</v>
      </c>
      <c r="P27" s="51" t="e">
        <v>#N/A</v>
      </c>
      <c r="Q27" s="44">
        <v>1260.3416666666667</v>
      </c>
      <c r="R27" s="44">
        <v>3.4355169468001101</v>
      </c>
      <c r="S27" s="50">
        <v>3.2</v>
      </c>
      <c r="T27" s="50">
        <v>1.25</v>
      </c>
      <c r="U27" s="44">
        <v>6.8710519999999997</v>
      </c>
      <c r="V27" s="50">
        <v>2.6805930444384249</v>
      </c>
      <c r="W27" s="51">
        <v>128.33478099999999</v>
      </c>
      <c r="X27" s="45">
        <v>683</v>
      </c>
      <c r="Y27" s="45">
        <v>350</v>
      </c>
      <c r="Z27" s="51">
        <v>1006</v>
      </c>
      <c r="AA27" s="51">
        <v>451587</v>
      </c>
      <c r="AB27" s="51">
        <v>0.823240589198036</v>
      </c>
      <c r="AC27" s="44">
        <v>6.7438825287739705</v>
      </c>
      <c r="AD27" s="44">
        <v>6.4719239999999996</v>
      </c>
      <c r="AE27" s="45">
        <v>162</v>
      </c>
      <c r="AF27" s="45">
        <v>112</v>
      </c>
      <c r="AG27" s="45">
        <v>9</v>
      </c>
      <c r="AH27" s="170">
        <v>296.04393754</v>
      </c>
    </row>
    <row r="28" spans="1:34" x14ac:dyDescent="0.25">
      <c r="A28" s="43">
        <v>43101</v>
      </c>
      <c r="B28" s="50">
        <v>1.3828238719068464</v>
      </c>
      <c r="C28" s="44">
        <v>1.698841698841691</v>
      </c>
      <c r="D28" s="44">
        <v>7.7</v>
      </c>
      <c r="E28" s="44">
        <v>5.8</v>
      </c>
      <c r="F28" s="44">
        <v>861.4</v>
      </c>
      <c r="G28" s="45">
        <v>62790</v>
      </c>
      <c r="H28" s="44">
        <v>-31.354542472941947</v>
      </c>
      <c r="I28" s="45">
        <v>21260</v>
      </c>
      <c r="J28" s="44">
        <v>-31.308562197092083</v>
      </c>
      <c r="K28" s="50">
        <v>2.6289845547157409</v>
      </c>
      <c r="L28" s="44">
        <v>1.8902791673289565</v>
      </c>
      <c r="M28" s="44">
        <v>2.2292993630573354</v>
      </c>
      <c r="N28" s="44">
        <v>2.8195650305166353</v>
      </c>
      <c r="O28" s="50">
        <v>63.7</v>
      </c>
      <c r="P28" s="51">
        <v>1.9374</v>
      </c>
      <c r="Q28" s="44">
        <v>1262.0922499999999</v>
      </c>
      <c r="R28" s="44">
        <v>2.9438943611675317</v>
      </c>
      <c r="S28" s="50">
        <v>3.45</v>
      </c>
      <c r="T28" s="50">
        <v>1.5</v>
      </c>
      <c r="U28" s="44">
        <v>6.9174470000000001</v>
      </c>
      <c r="V28" s="50">
        <v>2.7327703822922844</v>
      </c>
      <c r="W28" s="51">
        <v>121.757577</v>
      </c>
      <c r="X28" s="45">
        <v>651</v>
      </c>
      <c r="Y28" s="45">
        <v>383</v>
      </c>
      <c r="Z28" s="51">
        <v>959</v>
      </c>
      <c r="AA28" s="51">
        <v>468023</v>
      </c>
      <c r="AB28" s="51">
        <v>0.39047231270358312</v>
      </c>
      <c r="AC28" s="44">
        <v>6.8072946035598667</v>
      </c>
      <c r="AD28" s="44">
        <v>6.4182639999999997</v>
      </c>
      <c r="AE28" s="45">
        <v>0</v>
      </c>
      <c r="AF28" s="45">
        <v>0</v>
      </c>
      <c r="AG28" s="45">
        <v>5</v>
      </c>
      <c r="AH28" s="170">
        <v>192.50134502</v>
      </c>
    </row>
    <row r="29" spans="1:34" x14ac:dyDescent="0.25">
      <c r="A29" s="43">
        <v>43132</v>
      </c>
      <c r="B29" s="50">
        <v>2.186588921282806</v>
      </c>
      <c r="C29" s="44">
        <v>2.1588280647648617</v>
      </c>
      <c r="D29" s="44">
        <v>7.8</v>
      </c>
      <c r="E29" s="44">
        <v>6</v>
      </c>
      <c r="F29" s="44">
        <v>862.6</v>
      </c>
      <c r="G29" s="45">
        <v>60570</v>
      </c>
      <c r="H29" s="44">
        <v>-29.814600231749711</v>
      </c>
      <c r="I29" s="45">
        <v>20460</v>
      </c>
      <c r="J29" s="44">
        <v>-29.979466119096511</v>
      </c>
      <c r="K29" s="50">
        <v>1.8861788617886122</v>
      </c>
      <c r="L29" s="44">
        <v>3.7107426100343011</v>
      </c>
      <c r="M29" s="44">
        <v>0.94339622641510523</v>
      </c>
      <c r="N29" s="44">
        <v>1.6189184607560803</v>
      </c>
      <c r="O29" s="50">
        <v>62.23</v>
      </c>
      <c r="P29" s="51">
        <v>1.9621999999999999</v>
      </c>
      <c r="Q29" s="44">
        <v>1263.8428333333331</v>
      </c>
      <c r="R29" s="44">
        <v>3.1299092622772529</v>
      </c>
      <c r="S29" s="50">
        <v>3.45</v>
      </c>
      <c r="T29" s="50">
        <v>1.5</v>
      </c>
      <c r="U29" s="44">
        <v>6.8843240000000003</v>
      </c>
      <c r="V29" s="50">
        <v>2.7121186010586906</v>
      </c>
      <c r="W29" s="51">
        <v>112.01235200000001</v>
      </c>
      <c r="X29" s="45">
        <v>578</v>
      </c>
      <c r="Y29" s="45">
        <v>384</v>
      </c>
      <c r="Z29" s="51">
        <v>1089</v>
      </c>
      <c r="AA29" s="51">
        <v>493008</v>
      </c>
      <c r="AB29" s="51">
        <v>0.4533721898417985</v>
      </c>
      <c r="AC29" s="44">
        <v>6.8706299889074298</v>
      </c>
      <c r="AD29" s="44">
        <v>6.3649469999999999</v>
      </c>
      <c r="AE29" s="45">
        <v>557</v>
      </c>
      <c r="AF29" s="45">
        <v>466</v>
      </c>
      <c r="AG29" s="45">
        <v>10</v>
      </c>
      <c r="AH29" s="170">
        <v>339.79507228</v>
      </c>
    </row>
    <row r="30" spans="1:34" x14ac:dyDescent="0.25">
      <c r="A30" s="43">
        <v>43160</v>
      </c>
      <c r="B30" s="50">
        <v>2.2578295702840423</v>
      </c>
      <c r="C30" s="44">
        <v>2.3094688221708903</v>
      </c>
      <c r="D30" s="44">
        <v>7.9</v>
      </c>
      <c r="E30" s="44">
        <v>6.3</v>
      </c>
      <c r="F30" s="44">
        <v>858.1</v>
      </c>
      <c r="G30" s="45">
        <v>57790</v>
      </c>
      <c r="H30" s="44">
        <v>-30.38188170099988</v>
      </c>
      <c r="I30" s="45">
        <v>19480</v>
      </c>
      <c r="J30" s="44">
        <v>-30.970942593905026</v>
      </c>
      <c r="K30" s="50">
        <v>2.0215194000652081</v>
      </c>
      <c r="L30" s="44">
        <v>3.085646093420813</v>
      </c>
      <c r="M30" s="44">
        <v>-0.31152647975077885</v>
      </c>
      <c r="N30" s="44">
        <v>-5.876427132304185E-2</v>
      </c>
      <c r="O30" s="50">
        <v>62.73</v>
      </c>
      <c r="P30" s="51">
        <v>1.7306999999999999</v>
      </c>
      <c r="Q30" s="44">
        <v>1265.5934166666668</v>
      </c>
      <c r="R30" s="44">
        <v>3.0404275934029723</v>
      </c>
      <c r="S30" s="50">
        <v>3.45</v>
      </c>
      <c r="T30" s="50">
        <v>1.5</v>
      </c>
      <c r="U30" s="44">
        <v>6.8301920000000003</v>
      </c>
      <c r="V30" s="50">
        <v>2.6733772659514621</v>
      </c>
      <c r="W30" s="51">
        <v>117.05100899999999</v>
      </c>
      <c r="X30" s="45">
        <v>831</v>
      </c>
      <c r="Y30" s="45">
        <v>429</v>
      </c>
      <c r="Z30" s="51">
        <v>1369</v>
      </c>
      <c r="AA30" s="51">
        <v>495374</v>
      </c>
      <c r="AB30" s="51">
        <v>0.39738751814223511</v>
      </c>
      <c r="AC30" s="44">
        <v>6.7740900949047527</v>
      </c>
      <c r="AD30" s="44">
        <v>6.2522339999999996</v>
      </c>
      <c r="AE30" s="45">
        <v>256</v>
      </c>
      <c r="AF30" s="45">
        <v>228</v>
      </c>
      <c r="AG30" s="45">
        <v>16</v>
      </c>
      <c r="AH30" s="170">
        <v>440.77047904999984</v>
      </c>
    </row>
    <row r="31" spans="1:34" x14ac:dyDescent="0.25">
      <c r="A31" s="43">
        <v>43191</v>
      </c>
      <c r="B31" s="50">
        <v>2.3930384336475541</v>
      </c>
      <c r="C31" s="44">
        <v>2.223926380368102</v>
      </c>
      <c r="D31" s="44">
        <v>7.4</v>
      </c>
      <c r="E31" s="44">
        <v>6.2</v>
      </c>
      <c r="F31" s="44">
        <v>858.5</v>
      </c>
      <c r="G31" s="45">
        <v>56720</v>
      </c>
      <c r="H31" s="44">
        <v>-28.689967312044253</v>
      </c>
      <c r="I31" s="45">
        <v>19210</v>
      </c>
      <c r="J31" s="44">
        <v>-29.140538546661755</v>
      </c>
      <c r="K31" s="50">
        <v>2.5952693823915851</v>
      </c>
      <c r="L31" s="44">
        <v>2.1366099613552514</v>
      </c>
      <c r="M31" s="44">
        <v>-1.2383900928792491</v>
      </c>
      <c r="N31" s="44">
        <v>-1.0839656466271941</v>
      </c>
      <c r="O31" s="50">
        <v>66.25</v>
      </c>
      <c r="P31" s="51">
        <v>1.4459</v>
      </c>
      <c r="Q31" s="44">
        <v>1267.3440000000001</v>
      </c>
      <c r="R31" s="44">
        <v>2.6553211329991777</v>
      </c>
      <c r="S31" s="50">
        <v>3.45</v>
      </c>
      <c r="T31" s="50">
        <v>1.5</v>
      </c>
      <c r="U31" s="44">
        <v>6.8677320000000002</v>
      </c>
      <c r="V31" s="50">
        <v>2.6833175900450104</v>
      </c>
      <c r="W31" s="51" t="e">
        <v>#N/A</v>
      </c>
      <c r="X31" s="45">
        <v>1203</v>
      </c>
      <c r="Y31" s="45">
        <v>405</v>
      </c>
      <c r="Z31" s="51">
        <v>1514</v>
      </c>
      <c r="AA31" s="51">
        <v>478116</v>
      </c>
      <c r="AB31" s="51">
        <v>0.42480359147025815</v>
      </c>
      <c r="AC31" s="44">
        <v>6.8019838599552997</v>
      </c>
      <c r="AD31" s="44">
        <v>5.6846959999999997</v>
      </c>
      <c r="AE31" s="45">
        <v>152</v>
      </c>
      <c r="AF31" s="45">
        <v>165</v>
      </c>
      <c r="AG31" s="45">
        <v>19</v>
      </c>
      <c r="AH31" s="170">
        <v>438.02005121000002</v>
      </c>
    </row>
    <row r="32" spans="1:34" x14ac:dyDescent="0.25">
      <c r="A32" s="43">
        <v>43221</v>
      </c>
      <c r="B32" s="50">
        <v>2.6124818577648812</v>
      </c>
      <c r="C32" s="44">
        <v>2.2222222222222365</v>
      </c>
      <c r="D32" s="44">
        <v>7</v>
      </c>
      <c r="E32" s="44">
        <v>6.1</v>
      </c>
      <c r="F32" s="44">
        <v>863.7</v>
      </c>
      <c r="G32" s="45">
        <v>54180</v>
      </c>
      <c r="H32" s="44">
        <v>-25.82146768893757</v>
      </c>
      <c r="I32" s="45">
        <v>18410</v>
      </c>
      <c r="J32" s="44">
        <v>-28.698683191324559</v>
      </c>
      <c r="K32" s="50">
        <v>3.2375289065081025</v>
      </c>
      <c r="L32" s="44">
        <v>1.0660123219675244</v>
      </c>
      <c r="M32" s="44">
        <v>0.31250000000000444</v>
      </c>
      <c r="N32" s="44">
        <v>0.5388112476848006</v>
      </c>
      <c r="O32" s="50">
        <v>69.98</v>
      </c>
      <c r="P32" s="51">
        <v>0.95569999999999999</v>
      </c>
      <c r="Q32" s="44">
        <v>1268.8745833333332</v>
      </c>
      <c r="R32" s="44">
        <v>2.8558702239879663</v>
      </c>
      <c r="S32" s="50">
        <v>3.45</v>
      </c>
      <c r="T32" s="50">
        <v>1.5</v>
      </c>
      <c r="U32" s="44">
        <v>7.1688850000000004</v>
      </c>
      <c r="V32" s="50">
        <v>2.8110059263707239</v>
      </c>
      <c r="W32" s="51" t="e">
        <v>#N/A</v>
      </c>
      <c r="X32" s="45">
        <v>1649</v>
      </c>
      <c r="Y32" s="45">
        <v>452</v>
      </c>
      <c r="Z32" s="51">
        <v>1725</v>
      </c>
      <c r="AA32" s="51">
        <v>490207</v>
      </c>
      <c r="AB32" s="51">
        <v>0.39509848831882732</v>
      </c>
      <c r="AC32" s="44">
        <v>7.358662402099637</v>
      </c>
      <c r="AD32" s="44">
        <v>6.1683450000000004</v>
      </c>
      <c r="AE32" s="45">
        <v>284</v>
      </c>
      <c r="AF32" s="45">
        <v>210</v>
      </c>
      <c r="AG32" s="45">
        <v>10</v>
      </c>
      <c r="AH32" s="170">
        <v>717.96065556999997</v>
      </c>
    </row>
    <row r="33" spans="1:34" x14ac:dyDescent="0.25">
      <c r="A33" s="43">
        <v>43252</v>
      </c>
      <c r="B33" s="50">
        <v>2.6181818181818084</v>
      </c>
      <c r="C33" s="44">
        <v>2.4539877300613355</v>
      </c>
      <c r="D33" s="44">
        <v>7</v>
      </c>
      <c r="E33" s="44">
        <v>5.9</v>
      </c>
      <c r="F33" s="44">
        <v>865.2</v>
      </c>
      <c r="G33" s="45">
        <v>55620</v>
      </c>
      <c r="H33" s="44">
        <v>-22.231543624161077</v>
      </c>
      <c r="I33" s="45">
        <v>17540</v>
      </c>
      <c r="J33" s="44">
        <v>-28.699186991869919</v>
      </c>
      <c r="K33" s="50">
        <v>2.8192371475953548</v>
      </c>
      <c r="L33" s="44">
        <v>1.1659967620489375</v>
      </c>
      <c r="M33" s="44">
        <v>1.2658227848101111</v>
      </c>
      <c r="N33" s="44">
        <v>1.9124050200631793</v>
      </c>
      <c r="O33" s="50">
        <v>67.87</v>
      </c>
      <c r="P33" s="51">
        <v>0.93589999999999995</v>
      </c>
      <c r="Q33" s="44">
        <v>1270.4051666666667</v>
      </c>
      <c r="R33" s="44">
        <v>2.7444878204496703</v>
      </c>
      <c r="S33" s="50">
        <v>3.45</v>
      </c>
      <c r="T33" s="50">
        <v>1.5</v>
      </c>
      <c r="U33" s="44">
        <v>7.0072169999999998</v>
      </c>
      <c r="V33" s="50">
        <v>2.7476021049644026</v>
      </c>
      <c r="W33" s="51" t="e">
        <v>#N/A</v>
      </c>
      <c r="X33" s="45">
        <v>1067</v>
      </c>
      <c r="Y33" s="45">
        <v>445</v>
      </c>
      <c r="Z33" s="51">
        <v>1895</v>
      </c>
      <c r="AA33" s="51">
        <v>494035</v>
      </c>
      <c r="AB33" s="51">
        <v>0.48979064357715174</v>
      </c>
      <c r="AC33" s="44">
        <v>6.8497633981799293</v>
      </c>
      <c r="AD33" s="44">
        <v>6.5207189999999997</v>
      </c>
      <c r="AE33" s="45">
        <v>248</v>
      </c>
      <c r="AF33" s="45">
        <v>159</v>
      </c>
      <c r="AG33" s="45">
        <v>12</v>
      </c>
      <c r="AH33" s="170">
        <v>394.67880638999998</v>
      </c>
    </row>
    <row r="34" spans="1:34" x14ac:dyDescent="0.25">
      <c r="A34" s="43">
        <v>43282</v>
      </c>
      <c r="B34" s="50">
        <v>3.3405954974582652</v>
      </c>
      <c r="C34" s="44">
        <v>2.9907975460122804</v>
      </c>
      <c r="D34" s="44">
        <v>7.5</v>
      </c>
      <c r="E34" s="44">
        <v>5.9</v>
      </c>
      <c r="F34" s="44">
        <v>863.1</v>
      </c>
      <c r="G34" s="45">
        <v>53580</v>
      </c>
      <c r="H34" s="44">
        <v>-16.865787432117919</v>
      </c>
      <c r="I34" s="45">
        <v>16810</v>
      </c>
      <c r="J34" s="44">
        <v>-25.089126559714792</v>
      </c>
      <c r="K34" s="50">
        <v>1.0460934946060707</v>
      </c>
      <c r="L34" s="44">
        <v>2.1381272697430509</v>
      </c>
      <c r="M34" s="44">
        <v>0.94339622641510523</v>
      </c>
      <c r="N34" s="44">
        <v>1.9289598912304529</v>
      </c>
      <c r="O34" s="50">
        <v>70.98</v>
      </c>
      <c r="P34" s="51">
        <v>1.329</v>
      </c>
      <c r="Q34" s="44">
        <v>1271.9357500000001</v>
      </c>
      <c r="R34" s="44">
        <v>2.9287831627702987</v>
      </c>
      <c r="S34" s="50">
        <v>3.7</v>
      </c>
      <c r="T34" s="50">
        <v>1.75</v>
      </c>
      <c r="U34" s="44">
        <v>6.9782640000000002</v>
      </c>
      <c r="V34" s="50">
        <v>2.7248163865630795</v>
      </c>
      <c r="W34" s="51" t="e">
        <v>#N/A</v>
      </c>
      <c r="X34" s="45">
        <v>1010</v>
      </c>
      <c r="Y34" s="45">
        <v>427</v>
      </c>
      <c r="Z34" s="51">
        <v>1547</v>
      </c>
      <c r="AA34" s="51">
        <v>479222</v>
      </c>
      <c r="AB34" s="51">
        <v>0.52245862884160754</v>
      </c>
      <c r="AC34" s="44">
        <v>6.972793438697348</v>
      </c>
      <c r="AD34" s="44">
        <v>6.6652380000000004</v>
      </c>
      <c r="AE34" s="45">
        <v>189</v>
      </c>
      <c r="AF34" s="45">
        <v>163</v>
      </c>
      <c r="AG34" s="45">
        <v>13</v>
      </c>
      <c r="AH34" s="170">
        <v>443.75838563999997</v>
      </c>
    </row>
    <row r="35" spans="1:34" x14ac:dyDescent="0.25">
      <c r="A35" s="43">
        <v>43313</v>
      </c>
      <c r="B35" s="50">
        <v>2.9710144927536097</v>
      </c>
      <c r="C35" s="44">
        <v>2.8352490421455823</v>
      </c>
      <c r="D35" s="44">
        <v>8.1999999999999993</v>
      </c>
      <c r="E35" s="44">
        <v>6.1</v>
      </c>
      <c r="F35" s="44">
        <v>860.3</v>
      </c>
      <c r="G35" s="45">
        <v>53420</v>
      </c>
      <c r="H35" s="44">
        <v>-20.268656716417908</v>
      </c>
      <c r="I35" s="45">
        <v>16670</v>
      </c>
      <c r="J35" s="44">
        <v>-26.563876651982376</v>
      </c>
      <c r="K35" s="50">
        <v>0.16108247422681465</v>
      </c>
      <c r="L35" s="44">
        <v>1.9871561856294573</v>
      </c>
      <c r="M35" s="44">
        <v>-0.31347962382444194</v>
      </c>
      <c r="N35" s="44">
        <v>0.47269350890519757</v>
      </c>
      <c r="O35" s="50">
        <v>68.06</v>
      </c>
      <c r="P35" s="51">
        <v>1.1264000000000001</v>
      </c>
      <c r="Q35" s="44">
        <v>1273.4663333333333</v>
      </c>
      <c r="R35" s="44">
        <v>3.1982916624349489</v>
      </c>
      <c r="S35" s="50">
        <v>3.7</v>
      </c>
      <c r="T35" s="50">
        <v>1.75</v>
      </c>
      <c r="U35" s="44">
        <v>6.9950130000000001</v>
      </c>
      <c r="V35" s="50">
        <v>2.6737491649599194</v>
      </c>
      <c r="W35" s="51" t="e">
        <v>#N/A</v>
      </c>
      <c r="X35" s="45">
        <v>1096</v>
      </c>
      <c r="Y35" s="45">
        <v>423</v>
      </c>
      <c r="Z35" s="51">
        <v>1491</v>
      </c>
      <c r="AA35" s="51">
        <v>483752</v>
      </c>
      <c r="AB35" s="51">
        <v>0.48773307163886165</v>
      </c>
      <c r="AC35" s="44">
        <v>7.0156053176467958</v>
      </c>
      <c r="AD35" s="44">
        <v>6.6510300000000004</v>
      </c>
      <c r="AE35" s="45">
        <v>172</v>
      </c>
      <c r="AF35" s="45">
        <v>220</v>
      </c>
      <c r="AG35" s="45">
        <v>23</v>
      </c>
      <c r="AH35" s="170">
        <v>350.65400500000004</v>
      </c>
    </row>
    <row r="36" spans="1:34" x14ac:dyDescent="0.25">
      <c r="A36" s="43">
        <v>43344</v>
      </c>
      <c r="B36" s="50">
        <v>2.7616279069767602</v>
      </c>
      <c r="C36" s="44">
        <v>2.2171253822629744</v>
      </c>
      <c r="D36" s="44">
        <v>8.3000000000000007</v>
      </c>
      <c r="E36" s="44">
        <v>6</v>
      </c>
      <c r="F36" s="44">
        <v>862.4</v>
      </c>
      <c r="G36" s="45">
        <v>52750</v>
      </c>
      <c r="H36" s="44">
        <v>-19.747451696333485</v>
      </c>
      <c r="I36" s="45">
        <v>16250</v>
      </c>
      <c r="J36" s="44">
        <v>-27.584670231729056</v>
      </c>
      <c r="K36" s="50">
        <v>1.6097875080489432</v>
      </c>
      <c r="L36" s="44">
        <v>-1.4007429157069873</v>
      </c>
      <c r="M36" s="44">
        <v>-0.6230529595015688</v>
      </c>
      <c r="N36" s="44">
        <v>-0.47694753577105509</v>
      </c>
      <c r="O36" s="50">
        <v>70.23</v>
      </c>
      <c r="P36" s="51">
        <v>1.222</v>
      </c>
      <c r="Q36" s="44">
        <v>1274.9969166666667</v>
      </c>
      <c r="R36" s="44">
        <v>3.1546044545479379</v>
      </c>
      <c r="S36" s="50">
        <v>3.7</v>
      </c>
      <c r="T36" s="50">
        <v>1.75</v>
      </c>
      <c r="U36" s="44">
        <v>7.0302990000000003</v>
      </c>
      <c r="V36" s="50">
        <v>2.6608686520086251</v>
      </c>
      <c r="W36" s="51" t="e">
        <v>#N/A</v>
      </c>
      <c r="X36" s="45">
        <v>834</v>
      </c>
      <c r="Y36" s="45">
        <v>348</v>
      </c>
      <c r="Z36" s="51">
        <v>1267</v>
      </c>
      <c r="AA36" s="51">
        <v>466016</v>
      </c>
      <c r="AB36" s="51">
        <v>0.4105638366817887</v>
      </c>
      <c r="AC36" s="44">
        <v>6.8464233713262121</v>
      </c>
      <c r="AD36" s="44">
        <v>6.8746640000000001</v>
      </c>
      <c r="AE36" s="45">
        <v>434</v>
      </c>
      <c r="AF36" s="45">
        <v>124</v>
      </c>
      <c r="AG36" s="45">
        <v>4</v>
      </c>
      <c r="AH36" s="170">
        <v>269.08082389000015</v>
      </c>
    </row>
    <row r="37" spans="1:34" x14ac:dyDescent="0.25">
      <c r="A37" s="43">
        <v>43374</v>
      </c>
      <c r="B37" s="50">
        <v>2.532561505065134</v>
      </c>
      <c r="C37" s="44">
        <v>2.4446142093200729</v>
      </c>
      <c r="D37" s="44">
        <v>8</v>
      </c>
      <c r="E37" s="44">
        <v>5.7</v>
      </c>
      <c r="F37" s="44">
        <v>863.7</v>
      </c>
      <c r="G37" s="45">
        <v>52280</v>
      </c>
      <c r="H37" s="44">
        <v>-18.490801371998757</v>
      </c>
      <c r="I37" s="45">
        <v>16240</v>
      </c>
      <c r="J37" s="44">
        <v>-25.946192430460556</v>
      </c>
      <c r="K37" s="50">
        <v>1.7942966997757104</v>
      </c>
      <c r="L37" s="44">
        <v>0.75167309816153161</v>
      </c>
      <c r="M37" s="44">
        <v>-0.31152647975077885</v>
      </c>
      <c r="N37" s="44">
        <v>-1.357767596834647</v>
      </c>
      <c r="O37" s="50">
        <v>70.75</v>
      </c>
      <c r="P37" s="51">
        <v>1.4009</v>
      </c>
      <c r="Q37" s="44">
        <v>1276.5274999999999</v>
      </c>
      <c r="R37" s="44">
        <v>3.1794075934368227</v>
      </c>
      <c r="S37" s="50">
        <v>3.95</v>
      </c>
      <c r="T37" s="50">
        <v>2</v>
      </c>
      <c r="U37" s="44">
        <v>6.8948520000000002</v>
      </c>
      <c r="V37" s="50">
        <v>2.6027057641337601</v>
      </c>
      <c r="W37" s="51" t="e">
        <v>#N/A</v>
      </c>
      <c r="X37" s="45">
        <v>686</v>
      </c>
      <c r="Y37" s="45">
        <v>447</v>
      </c>
      <c r="Z37" s="51">
        <v>1320</v>
      </c>
      <c r="AA37" s="51">
        <v>468444</v>
      </c>
      <c r="AB37" s="51">
        <v>0.54164956914238815</v>
      </c>
      <c r="AC37" s="44">
        <v>6.7951070372942475</v>
      </c>
      <c r="AD37" s="44">
        <v>6.9320380000000004</v>
      </c>
      <c r="AE37" s="45">
        <v>437</v>
      </c>
      <c r="AF37" s="45">
        <v>195</v>
      </c>
      <c r="AG37" s="45">
        <v>13</v>
      </c>
      <c r="AH37" s="170">
        <v>331.93516801999999</v>
      </c>
    </row>
    <row r="38" spans="1:34" x14ac:dyDescent="0.25">
      <c r="A38" s="43">
        <v>43405</v>
      </c>
      <c r="B38" s="50">
        <v>1.4398848092152639</v>
      </c>
      <c r="C38" s="44">
        <v>1.6755521706016685</v>
      </c>
      <c r="D38" s="44">
        <v>7.4</v>
      </c>
      <c r="E38" s="44">
        <v>5.3</v>
      </c>
      <c r="F38" s="44">
        <v>867.1</v>
      </c>
      <c r="G38" s="45">
        <v>50000</v>
      </c>
      <c r="H38" s="44">
        <v>-22.708301128458807</v>
      </c>
      <c r="I38" s="45">
        <v>15600</v>
      </c>
      <c r="J38" s="44">
        <v>-28.929384965831439</v>
      </c>
      <c r="K38" s="50">
        <v>3.3182989690721643</v>
      </c>
      <c r="L38" s="44">
        <v>1.2520588444771663</v>
      </c>
      <c r="M38" s="44">
        <v>1.2499999999999956</v>
      </c>
      <c r="N38" s="44">
        <v>-1.6753224995813554E-2</v>
      </c>
      <c r="O38" s="50">
        <v>56.96</v>
      </c>
      <c r="P38" s="51">
        <v>1.7965</v>
      </c>
      <c r="Q38" s="44">
        <v>1278.0580833333333</v>
      </c>
      <c r="R38" s="44">
        <v>2.5003118409261615</v>
      </c>
      <c r="S38" s="50">
        <v>3.95</v>
      </c>
      <c r="T38" s="50">
        <v>2</v>
      </c>
      <c r="U38" s="44">
        <v>7.0132539999999999</v>
      </c>
      <c r="V38" s="50">
        <v>2.6678396620716689</v>
      </c>
      <c r="W38" s="51" t="e">
        <v>#N/A</v>
      </c>
      <c r="X38" s="45">
        <v>836</v>
      </c>
      <c r="Y38" s="45">
        <v>440</v>
      </c>
      <c r="Z38" s="51">
        <v>1172</v>
      </c>
      <c r="AA38" s="51">
        <v>443533</v>
      </c>
      <c r="AB38" s="51">
        <v>0.61233019853709514</v>
      </c>
      <c r="AC38" s="44">
        <v>6.869092163854539</v>
      </c>
      <c r="AD38" s="44">
        <v>6.5662839999999996</v>
      </c>
      <c r="AE38" s="45">
        <v>349</v>
      </c>
      <c r="AF38" s="45">
        <v>184</v>
      </c>
      <c r="AG38" s="45">
        <v>16</v>
      </c>
      <c r="AH38" s="170">
        <v>380.14598493</v>
      </c>
    </row>
    <row r="39" spans="1:34" x14ac:dyDescent="0.25">
      <c r="A39" s="43">
        <v>43435</v>
      </c>
      <c r="B39" s="50">
        <v>1.9565217391304346</v>
      </c>
      <c r="C39" s="44">
        <v>1.9877675840978437</v>
      </c>
      <c r="D39" s="44">
        <v>7</v>
      </c>
      <c r="E39" s="44">
        <v>5.2</v>
      </c>
      <c r="F39" s="44">
        <v>866.2</v>
      </c>
      <c r="G39" s="45">
        <v>49570</v>
      </c>
      <c r="H39" s="44">
        <v>-21.616065781151171</v>
      </c>
      <c r="I39" s="45">
        <v>15440</v>
      </c>
      <c r="J39" s="44">
        <v>-27.749181094992981</v>
      </c>
      <c r="K39" s="50">
        <v>1.5247776365946653</v>
      </c>
      <c r="L39" s="44">
        <v>-0.65493172561049695</v>
      </c>
      <c r="M39" s="44">
        <v>1.2422360248447228</v>
      </c>
      <c r="N39" s="44">
        <v>-2.494387627837158E-2</v>
      </c>
      <c r="O39" s="50">
        <v>49.52</v>
      </c>
      <c r="P39" s="51">
        <v>1.8897999999999999</v>
      </c>
      <c r="Q39" s="44">
        <v>1279.5886666666668</v>
      </c>
      <c r="R39" s="44">
        <v>2.1927064425834475</v>
      </c>
      <c r="S39" s="50">
        <v>3.95</v>
      </c>
      <c r="T39" s="50">
        <v>2</v>
      </c>
      <c r="U39" s="44">
        <v>7.0538150000000002</v>
      </c>
      <c r="V39" s="50">
        <v>2.7126736825248101</v>
      </c>
      <c r="W39" s="51" t="e">
        <v>#N/A</v>
      </c>
      <c r="X39" s="45">
        <v>530</v>
      </c>
      <c r="Y39" s="45">
        <v>342</v>
      </c>
      <c r="Z39" s="51">
        <v>794</v>
      </c>
      <c r="AA39" s="51">
        <v>449000</v>
      </c>
      <c r="AB39" s="51">
        <v>0.76053639846743293</v>
      </c>
      <c r="AC39" s="44">
        <v>6.9242389335169312</v>
      </c>
      <c r="AD39" s="44">
        <v>6.199503</v>
      </c>
      <c r="AE39" s="45">
        <v>36</v>
      </c>
      <c r="AF39" s="45">
        <v>95</v>
      </c>
      <c r="AG39" s="45">
        <v>21</v>
      </c>
      <c r="AH39" s="170">
        <v>235.75597334</v>
      </c>
    </row>
    <row r="40" spans="1:34" x14ac:dyDescent="0.25">
      <c r="A40" s="43">
        <v>43466</v>
      </c>
      <c r="B40" s="50">
        <v>1.0050251256281229</v>
      </c>
      <c r="C40" s="44">
        <v>1.4426727410782103</v>
      </c>
      <c r="D40" s="44">
        <v>7.2</v>
      </c>
      <c r="E40" s="44">
        <v>5.5</v>
      </c>
      <c r="F40" s="44">
        <v>866.1</v>
      </c>
      <c r="G40" s="45">
        <v>50480</v>
      </c>
      <c r="H40" s="44">
        <v>-19.60503264851091</v>
      </c>
      <c r="I40" s="45">
        <v>16010</v>
      </c>
      <c r="J40" s="44">
        <v>-24.694261523988715</v>
      </c>
      <c r="K40" s="50">
        <v>2.8498238872878501</v>
      </c>
      <c r="L40" s="44">
        <v>-0.399409843334253</v>
      </c>
      <c r="M40" s="44">
        <v>2.4922118380062308</v>
      </c>
      <c r="N40" s="44">
        <v>1.3627623108435793</v>
      </c>
      <c r="O40" s="50">
        <v>51.38</v>
      </c>
      <c r="P40" s="51">
        <v>1.7539</v>
      </c>
      <c r="Q40" s="44">
        <v>1281.11925</v>
      </c>
      <c r="R40" s="44">
        <v>2.2704058282157602</v>
      </c>
      <c r="S40" s="50">
        <v>3.95</v>
      </c>
      <c r="T40" s="50">
        <v>2</v>
      </c>
      <c r="U40" s="44">
        <v>6.8492740000000003</v>
      </c>
      <c r="V40" s="50">
        <v>2.6622030795163183</v>
      </c>
      <c r="W40" s="51" t="e">
        <v>#N/A</v>
      </c>
      <c r="X40" s="45">
        <v>700</v>
      </c>
      <c r="Y40" s="45">
        <v>450</v>
      </c>
      <c r="Z40" s="51">
        <v>802</v>
      </c>
      <c r="AA40" s="51">
        <v>450752</v>
      </c>
      <c r="AB40" s="51">
        <v>0.31218372907746206</v>
      </c>
      <c r="AC40" s="44">
        <v>6.8235981727065473</v>
      </c>
      <c r="AD40" s="44">
        <v>6.3271559999999996</v>
      </c>
      <c r="AE40" s="45" t="e">
        <v>#N/A</v>
      </c>
      <c r="AF40" s="45" t="e">
        <v>#N/A</v>
      </c>
      <c r="AG40" s="45">
        <v>9</v>
      </c>
      <c r="AH40" s="170">
        <v>258.26002690000001</v>
      </c>
    </row>
    <row r="41" spans="1:34" x14ac:dyDescent="0.25">
      <c r="A41" s="43">
        <v>43497</v>
      </c>
      <c r="B41" s="50">
        <v>1.4265335235378096</v>
      </c>
      <c r="C41" s="44">
        <v>1.5094339622641506</v>
      </c>
      <c r="D41" s="44">
        <v>7.6</v>
      </c>
      <c r="E41" s="44">
        <v>5.8</v>
      </c>
      <c r="F41" s="44">
        <v>865.1</v>
      </c>
      <c r="G41" s="45">
        <v>51860</v>
      </c>
      <c r="H41" s="44">
        <v>-14.380056133399377</v>
      </c>
      <c r="I41" s="45">
        <v>16450</v>
      </c>
      <c r="J41" s="44">
        <v>-19.599217986314766</v>
      </c>
      <c r="K41" s="50">
        <v>1.6916693265240923</v>
      </c>
      <c r="L41" s="44">
        <v>-1.3477259753728377</v>
      </c>
      <c r="M41" s="44">
        <v>2.1806853582554409</v>
      </c>
      <c r="N41" s="44">
        <v>0.80907498540327971</v>
      </c>
      <c r="O41" s="50">
        <v>54.95</v>
      </c>
      <c r="P41" s="51">
        <v>2.3167</v>
      </c>
      <c r="Q41" s="44">
        <v>1282.6498333333332</v>
      </c>
      <c r="R41" s="44">
        <v>1.6704873998676151</v>
      </c>
      <c r="S41" s="50">
        <v>3.95</v>
      </c>
      <c r="T41" s="50">
        <v>2</v>
      </c>
      <c r="U41" s="44">
        <v>6.8463320000000003</v>
      </c>
      <c r="V41" s="50">
        <v>2.6903933346451083</v>
      </c>
      <c r="W41" s="51" t="e">
        <v>#N/A</v>
      </c>
      <c r="X41" s="45">
        <v>602</v>
      </c>
      <c r="Y41" s="45">
        <v>462</v>
      </c>
      <c r="Z41" s="51">
        <v>972</v>
      </c>
      <c r="AA41" s="51">
        <v>460322</v>
      </c>
      <c r="AB41" s="51">
        <v>0.44061650045330913</v>
      </c>
      <c r="AC41" s="44">
        <v>6.5176718943371634</v>
      </c>
      <c r="AD41" s="44">
        <v>6.2467240000000004</v>
      </c>
      <c r="AE41" s="45" t="e">
        <v>#N/A</v>
      </c>
      <c r="AF41" s="45" t="e">
        <v>#N/A</v>
      </c>
      <c r="AG41" s="45">
        <v>17</v>
      </c>
      <c r="AH41" s="170">
        <v>356.93944166999995</v>
      </c>
    </row>
    <row r="42" spans="1:34" x14ac:dyDescent="0.25">
      <c r="A42" s="43">
        <v>43525</v>
      </c>
      <c r="B42" s="50">
        <v>2.065527065527073</v>
      </c>
      <c r="C42" s="44">
        <v>1.8811136192625977</v>
      </c>
      <c r="D42" s="44">
        <v>8</v>
      </c>
      <c r="E42" s="44">
        <v>6.2</v>
      </c>
      <c r="F42" s="44">
        <v>864.2</v>
      </c>
      <c r="G42" s="45">
        <v>51710</v>
      </c>
      <c r="H42" s="44">
        <v>-10.520851358366501</v>
      </c>
      <c r="I42" s="45">
        <v>16520</v>
      </c>
      <c r="J42" s="44">
        <v>-15.195071868583165</v>
      </c>
      <c r="K42" s="50">
        <v>2.4928092042185934</v>
      </c>
      <c r="L42" s="44">
        <v>1.1838163730933715</v>
      </c>
      <c r="M42" s="44">
        <v>2.4999999999999911</v>
      </c>
      <c r="N42" s="44">
        <v>2.0159596808063895</v>
      </c>
      <c r="O42" s="50">
        <v>58.15</v>
      </c>
      <c r="P42" s="51">
        <v>2.2016</v>
      </c>
      <c r="Q42" s="44">
        <v>1284.1804166666668</v>
      </c>
      <c r="R42" s="44">
        <v>1.9911838192290254</v>
      </c>
      <c r="S42" s="50">
        <v>3.95</v>
      </c>
      <c r="T42" s="50">
        <v>2</v>
      </c>
      <c r="U42" s="44">
        <v>7.004759</v>
      </c>
      <c r="V42" s="50">
        <v>2.7414572537182598</v>
      </c>
      <c r="W42" s="51" t="e">
        <v>#N/A</v>
      </c>
      <c r="X42" s="45">
        <v>520</v>
      </c>
      <c r="Y42" s="45">
        <v>473</v>
      </c>
      <c r="Z42" s="51">
        <v>1327</v>
      </c>
      <c r="AA42" s="51">
        <v>460368</v>
      </c>
      <c r="AB42" s="51">
        <v>0.44590053763440862</v>
      </c>
      <c r="AC42" s="44">
        <v>6.7903260562571131</v>
      </c>
      <c r="AD42" s="44">
        <v>6.3887720000000003</v>
      </c>
      <c r="AE42" s="45" t="e">
        <v>#N/A</v>
      </c>
      <c r="AF42" s="45" t="e">
        <v>#N/A</v>
      </c>
      <c r="AG42" s="45">
        <v>18</v>
      </c>
      <c r="AH42" s="170">
        <v>342.73377866999999</v>
      </c>
    </row>
    <row r="43" spans="1:34" x14ac:dyDescent="0.25">
      <c r="A43" s="43">
        <v>43556</v>
      </c>
      <c r="B43" s="50">
        <v>1.8413597733711207</v>
      </c>
      <c r="C43" s="44">
        <v>2.0255063765941328</v>
      </c>
      <c r="D43" s="44">
        <v>7.5</v>
      </c>
      <c r="E43" s="44">
        <v>6.1</v>
      </c>
      <c r="F43" s="44">
        <v>876.6</v>
      </c>
      <c r="G43" s="45">
        <v>50620</v>
      </c>
      <c r="H43" s="44">
        <v>-10.754583921015515</v>
      </c>
      <c r="I43" s="45">
        <v>15950</v>
      </c>
      <c r="J43" s="44">
        <v>-16.970327954190523</v>
      </c>
      <c r="K43" s="50">
        <v>3.170028818443793</v>
      </c>
      <c r="L43" s="44">
        <v>-3.6829765636936518E-2</v>
      </c>
      <c r="M43" s="44">
        <v>3.4482758620689724</v>
      </c>
      <c r="N43" s="44">
        <v>3.2285256680435026</v>
      </c>
      <c r="O43" s="50">
        <v>63.86</v>
      </c>
      <c r="P43" s="51">
        <v>1.1072</v>
      </c>
      <c r="Q43" s="44">
        <v>1285.711</v>
      </c>
      <c r="R43" s="44">
        <v>2.4046501257293018</v>
      </c>
      <c r="S43" s="50">
        <v>3.95</v>
      </c>
      <c r="T43" s="50">
        <v>2</v>
      </c>
      <c r="U43" s="44">
        <v>7.0945559999999999</v>
      </c>
      <c r="V43" s="50">
        <v>2.8027998712866471</v>
      </c>
      <c r="W43" s="51" t="e">
        <v>#N/A</v>
      </c>
      <c r="X43" s="45">
        <v>955</v>
      </c>
      <c r="Y43" s="45">
        <v>517</v>
      </c>
      <c r="Z43" s="51">
        <v>1542</v>
      </c>
      <c r="AA43" s="51">
        <v>460877</v>
      </c>
      <c r="AB43" s="51">
        <v>0.49375600384245916</v>
      </c>
      <c r="AC43" s="44">
        <v>7.5101835780293555</v>
      </c>
      <c r="AD43" s="44">
        <v>6.6063289999999997</v>
      </c>
      <c r="AE43" s="45" t="e">
        <v>#N/A</v>
      </c>
      <c r="AF43" s="45" t="e">
        <v>#N/A</v>
      </c>
      <c r="AG43" s="45">
        <v>7</v>
      </c>
      <c r="AH43" s="170">
        <v>375.70581040000002</v>
      </c>
    </row>
    <row r="44" spans="1:34" x14ac:dyDescent="0.25">
      <c r="A44" s="43">
        <v>43586</v>
      </c>
      <c r="B44" s="50">
        <v>1.8387553041018245</v>
      </c>
      <c r="C44" s="44">
        <v>2.398800599700146</v>
      </c>
      <c r="D44" s="44">
        <v>6.7</v>
      </c>
      <c r="E44" s="44">
        <v>5.9</v>
      </c>
      <c r="F44" s="44">
        <v>890.2</v>
      </c>
      <c r="G44" s="45">
        <v>49610</v>
      </c>
      <c r="H44" s="44">
        <v>-8.4348468069398326</v>
      </c>
      <c r="I44" s="45">
        <v>16260</v>
      </c>
      <c r="J44" s="44">
        <v>-11.678435632808259</v>
      </c>
      <c r="K44" s="50">
        <v>2.0480000000000054</v>
      </c>
      <c r="L44" s="44">
        <v>3.4230746083701913</v>
      </c>
      <c r="M44" s="44">
        <v>2.8037383177569986</v>
      </c>
      <c r="N44" s="44">
        <v>2.5037682130296224</v>
      </c>
      <c r="O44" s="50">
        <v>60.83</v>
      </c>
      <c r="P44" s="51">
        <v>1.4147000000000001</v>
      </c>
      <c r="Q44" s="44">
        <v>1287.4850833333333</v>
      </c>
      <c r="R44" s="44">
        <v>2.1925161676966232</v>
      </c>
      <c r="S44" s="50">
        <v>3.95</v>
      </c>
      <c r="T44" s="50">
        <v>2</v>
      </c>
      <c r="U44" s="44">
        <v>7.0320819999999999</v>
      </c>
      <c r="V44" s="50">
        <v>2.8218551748799339</v>
      </c>
      <c r="W44" s="51" t="e">
        <v>#N/A</v>
      </c>
      <c r="X44" s="45">
        <v>812</v>
      </c>
      <c r="Y44" s="45">
        <v>482</v>
      </c>
      <c r="Z44" s="51">
        <v>1912</v>
      </c>
      <c r="AA44" s="51">
        <v>473010</v>
      </c>
      <c r="AB44" s="51">
        <v>0.56021095810137711</v>
      </c>
      <c r="AC44" s="44">
        <v>6.8325698279199623</v>
      </c>
      <c r="AD44" s="44">
        <v>6.8546649999999998</v>
      </c>
      <c r="AE44" s="45" t="e">
        <v>#N/A</v>
      </c>
      <c r="AF44" s="45" t="e">
        <v>#N/A</v>
      </c>
      <c r="AG44" s="45">
        <v>11</v>
      </c>
      <c r="AH44" s="170">
        <v>331.4357517200001</v>
      </c>
    </row>
    <row r="45" spans="1:34" x14ac:dyDescent="0.25">
      <c r="A45" s="43">
        <v>43617</v>
      </c>
      <c r="B45" s="50">
        <v>1.133947554925574</v>
      </c>
      <c r="C45" s="44">
        <v>2.0209580838323582</v>
      </c>
      <c r="D45" s="44">
        <v>6.5</v>
      </c>
      <c r="E45" s="44">
        <v>5.6</v>
      </c>
      <c r="F45" s="44">
        <v>904</v>
      </c>
      <c r="G45" s="45">
        <v>49350</v>
      </c>
      <c r="H45" s="44">
        <v>-11.272923408845736</v>
      </c>
      <c r="I45" s="45">
        <v>15430</v>
      </c>
      <c r="J45" s="44">
        <v>-12.029646522234893</v>
      </c>
      <c r="K45" s="50">
        <v>3.7741935483871059</v>
      </c>
      <c r="L45" s="44">
        <v>2.7378681034615271</v>
      </c>
      <c r="M45" s="44">
        <v>3.7500000000000089</v>
      </c>
      <c r="N45" s="44">
        <v>3.3090391220574666</v>
      </c>
      <c r="O45" s="50">
        <v>54.66</v>
      </c>
      <c r="P45" s="51">
        <v>0.74050000000000005</v>
      </c>
      <c r="Q45" s="44">
        <v>1289.2591666666667</v>
      </c>
      <c r="R45" s="44">
        <v>2.3214703192226738</v>
      </c>
      <c r="S45" s="50">
        <v>3.95</v>
      </c>
      <c r="T45" s="50">
        <v>2</v>
      </c>
      <c r="U45" s="44">
        <v>6.9592169999999998</v>
      </c>
      <c r="V45" s="50">
        <v>2.7940602962520962</v>
      </c>
      <c r="W45" s="51" t="e">
        <v>#N/A</v>
      </c>
      <c r="X45" s="45">
        <v>1111</v>
      </c>
      <c r="Y45" s="45">
        <v>440</v>
      </c>
      <c r="Z45" s="51">
        <v>1772</v>
      </c>
      <c r="AA45" s="51">
        <v>463462</v>
      </c>
      <c r="AB45" s="51">
        <v>0.56649616368286448</v>
      </c>
      <c r="AC45" s="44">
        <v>6.9500994193800949</v>
      </c>
      <c r="AD45" s="44">
        <v>6.1919769999999996</v>
      </c>
      <c r="AE45" s="45" t="e">
        <v>#N/A</v>
      </c>
      <c r="AF45" s="45" t="e">
        <v>#N/A</v>
      </c>
      <c r="AG45" s="45">
        <v>12</v>
      </c>
      <c r="AH45" s="170">
        <v>365.97630138</v>
      </c>
    </row>
    <row r="46" spans="1:34" x14ac:dyDescent="0.25">
      <c r="A46" s="43">
        <v>43647</v>
      </c>
      <c r="B46" s="50">
        <v>0.84328882642303871</v>
      </c>
      <c r="C46" s="44">
        <v>2.010424422933732</v>
      </c>
      <c r="D46" s="44">
        <v>6.6</v>
      </c>
      <c r="E46" s="44">
        <v>5.6</v>
      </c>
      <c r="F46" s="44">
        <v>910.1</v>
      </c>
      <c r="G46" s="45">
        <v>50540</v>
      </c>
      <c r="H46" s="44">
        <v>-5.6737588652482245</v>
      </c>
      <c r="I46" s="45">
        <v>15840</v>
      </c>
      <c r="J46" s="44">
        <v>-5.7703747769184961</v>
      </c>
      <c r="K46" s="50">
        <v>3.5910708508573475</v>
      </c>
      <c r="L46" s="44">
        <v>2.8332867666799988</v>
      </c>
      <c r="M46" s="44">
        <v>2.8037383177569986</v>
      </c>
      <c r="N46" s="44">
        <v>2.7344726969570576</v>
      </c>
      <c r="O46" s="50">
        <v>57.35</v>
      </c>
      <c r="P46" s="51">
        <v>1.0555000000000001</v>
      </c>
      <c r="Q46" s="44">
        <v>1291.03325</v>
      </c>
      <c r="R46" s="44">
        <v>1.9988882860292989</v>
      </c>
      <c r="S46" s="50">
        <v>3.95</v>
      </c>
      <c r="T46" s="50">
        <v>2</v>
      </c>
      <c r="U46" s="44">
        <v>7.0227719999999998</v>
      </c>
      <c r="V46" s="50">
        <v>2.8184672980022887</v>
      </c>
      <c r="W46" s="51" t="e">
        <v>#N/A</v>
      </c>
      <c r="X46" s="45">
        <v>691</v>
      </c>
      <c r="Y46" s="45">
        <v>476</v>
      </c>
      <c r="Z46" s="51">
        <v>1641</v>
      </c>
      <c r="AA46" s="51">
        <v>452806</v>
      </c>
      <c r="AB46" s="51">
        <v>0.60375275938189843</v>
      </c>
      <c r="AC46" s="44">
        <v>6.7363185283825908</v>
      </c>
      <c r="AD46" s="44">
        <v>6.3185510000000003</v>
      </c>
      <c r="AE46" s="45" t="e">
        <v>#N/A</v>
      </c>
      <c r="AF46" s="45" t="e">
        <v>#N/A</v>
      </c>
      <c r="AG46" s="45">
        <v>20</v>
      </c>
      <c r="AH46" s="170">
        <v>340.72185800000011</v>
      </c>
    </row>
    <row r="47" spans="1:34" x14ac:dyDescent="0.25">
      <c r="A47" s="43">
        <v>43678</v>
      </c>
      <c r="B47" s="50">
        <v>0.91484869809994596</v>
      </c>
      <c r="C47" s="44">
        <v>1.9374068554396606</v>
      </c>
      <c r="D47" s="44">
        <v>7.6</v>
      </c>
      <c r="E47" s="44">
        <v>5.9</v>
      </c>
      <c r="F47" s="44">
        <v>903.2</v>
      </c>
      <c r="G47" s="45">
        <v>51780</v>
      </c>
      <c r="H47" s="44">
        <v>-3.0700112317484041</v>
      </c>
      <c r="I47" s="45">
        <v>16020</v>
      </c>
      <c r="J47" s="44">
        <v>-3.8992201559688078</v>
      </c>
      <c r="K47" s="50">
        <v>1.9298809906722392</v>
      </c>
      <c r="L47" s="44">
        <v>1.6468502389851869</v>
      </c>
      <c r="M47" s="44">
        <v>4.088050314465419</v>
      </c>
      <c r="N47" s="44">
        <v>4.5030664538351806</v>
      </c>
      <c r="O47" s="50">
        <v>54.81</v>
      </c>
      <c r="P47" s="51">
        <v>1.0105999999999999</v>
      </c>
      <c r="Q47" s="44">
        <v>1292.8073333333332</v>
      </c>
      <c r="R47" s="44">
        <v>1.8085212163550635</v>
      </c>
      <c r="S47" s="50">
        <v>3.95</v>
      </c>
      <c r="T47" s="50">
        <v>2</v>
      </c>
      <c r="U47" s="44">
        <v>7.0039059999999997</v>
      </c>
      <c r="V47" s="50">
        <v>2.8299600688743469</v>
      </c>
      <c r="W47" s="51" t="e">
        <v>#N/A</v>
      </c>
      <c r="X47" s="45">
        <v>1051</v>
      </c>
      <c r="Y47" s="45">
        <v>459</v>
      </c>
      <c r="Z47" s="51">
        <v>1573</v>
      </c>
      <c r="AA47" s="51">
        <v>454680</v>
      </c>
      <c r="AB47" s="51">
        <v>0.56521739130434778</v>
      </c>
      <c r="AC47" s="44">
        <v>6.7257434584650806</v>
      </c>
      <c r="AD47" s="44">
        <v>6.3440909999999997</v>
      </c>
      <c r="AE47" s="45" t="e">
        <v>#N/A</v>
      </c>
      <c r="AF47" s="45" t="e">
        <v>#N/A</v>
      </c>
      <c r="AG47" s="45">
        <v>13</v>
      </c>
      <c r="AH47" s="170">
        <v>348.63794800000005</v>
      </c>
    </row>
    <row r="48" spans="1:34" x14ac:dyDescent="0.25">
      <c r="A48" s="43">
        <v>43709</v>
      </c>
      <c r="B48" s="50">
        <v>1.1315417256011262</v>
      </c>
      <c r="C48" s="44">
        <v>1.8698578908002972</v>
      </c>
      <c r="D48" s="44">
        <v>7.5</v>
      </c>
      <c r="E48" s="44">
        <v>5.8</v>
      </c>
      <c r="F48" s="44">
        <v>902</v>
      </c>
      <c r="G48" s="45">
        <v>50130</v>
      </c>
      <c r="H48" s="44">
        <v>-4.966824644549761</v>
      </c>
      <c r="I48" s="45">
        <v>15860</v>
      </c>
      <c r="J48" s="44">
        <v>-2.4000000000000021</v>
      </c>
      <c r="K48" s="50">
        <v>1.6793409378960789</v>
      </c>
      <c r="L48" s="44">
        <v>4.0150425837849779</v>
      </c>
      <c r="M48" s="44">
        <v>3.7617554858934366</v>
      </c>
      <c r="N48" s="44">
        <v>4.2794686396502302</v>
      </c>
      <c r="O48" s="50">
        <v>56.95</v>
      </c>
      <c r="P48" s="51">
        <v>0.9476</v>
      </c>
      <c r="Q48" s="44">
        <v>1294.5814166666667</v>
      </c>
      <c r="R48" s="44">
        <v>1.8010999480118972</v>
      </c>
      <c r="S48" s="50">
        <v>3.95</v>
      </c>
      <c r="T48" s="50">
        <v>2</v>
      </c>
      <c r="U48" s="44">
        <v>6.8510739999999997</v>
      </c>
      <c r="V48" s="50">
        <v>2.7368688342964131</v>
      </c>
      <c r="W48" s="51" t="e">
        <v>#N/A</v>
      </c>
      <c r="X48" s="45">
        <v>1565</v>
      </c>
      <c r="Y48" s="45">
        <v>461</v>
      </c>
      <c r="Z48" s="51">
        <v>1363</v>
      </c>
      <c r="AA48" s="51">
        <v>461595</v>
      </c>
      <c r="AB48" s="51">
        <v>0.50239587172871358</v>
      </c>
      <c r="AC48" s="44">
        <v>6.86039598517619</v>
      </c>
      <c r="AD48" s="44">
        <v>6.1775320000000002</v>
      </c>
      <c r="AE48" s="45" t="e">
        <v>#N/A</v>
      </c>
      <c r="AF48" s="45" t="e">
        <v>#N/A</v>
      </c>
      <c r="AG48" s="45">
        <v>10</v>
      </c>
      <c r="AH48" s="170">
        <v>400.27509522999998</v>
      </c>
    </row>
    <row r="49" spans="1:34" x14ac:dyDescent="0.25">
      <c r="A49" s="43">
        <v>43739</v>
      </c>
      <c r="B49" s="50">
        <v>1.4114326040931546</v>
      </c>
      <c r="C49" s="44">
        <v>1.8642803877703118</v>
      </c>
      <c r="D49" s="44">
        <v>7.3</v>
      </c>
      <c r="E49" s="44">
        <v>5.5</v>
      </c>
      <c r="F49" s="44">
        <v>896.5</v>
      </c>
      <c r="G49" s="45">
        <v>50960</v>
      </c>
      <c r="H49" s="44">
        <v>-2.5248661055853105</v>
      </c>
      <c r="I49" s="45">
        <v>16080</v>
      </c>
      <c r="J49" s="44">
        <v>-0.98522167487684609</v>
      </c>
      <c r="K49" s="50">
        <v>0.69247717972931166</v>
      </c>
      <c r="L49" s="44">
        <v>5.2060475909427195</v>
      </c>
      <c r="M49" s="44">
        <v>3.4375000000000044</v>
      </c>
      <c r="N49" s="44">
        <v>4.5178179361594406</v>
      </c>
      <c r="O49" s="50">
        <v>53.96</v>
      </c>
      <c r="P49" s="51">
        <v>1.8379000000000001</v>
      </c>
      <c r="Q49" s="44">
        <v>1296.3554999999999</v>
      </c>
      <c r="R49" s="44">
        <v>1.6610211865569546</v>
      </c>
      <c r="S49" s="50">
        <v>3.95</v>
      </c>
      <c r="T49" s="50">
        <v>2</v>
      </c>
      <c r="U49" s="44">
        <v>6.93485</v>
      </c>
      <c r="V49" s="50">
        <v>2.760628209032848</v>
      </c>
      <c r="W49" s="51" t="e">
        <v>#N/A</v>
      </c>
      <c r="X49" s="45">
        <v>818</v>
      </c>
      <c r="Y49" s="45">
        <v>486</v>
      </c>
      <c r="Z49" s="51">
        <v>1438</v>
      </c>
      <c r="AA49" s="51">
        <v>454506</v>
      </c>
      <c r="AB49" s="51">
        <v>0.60649514972585405</v>
      </c>
      <c r="AC49" s="44">
        <v>6.7782948960828318</v>
      </c>
      <c r="AD49" s="44">
        <v>6.3259600000000002</v>
      </c>
      <c r="AE49" s="45" t="e">
        <v>#N/A</v>
      </c>
      <c r="AF49" s="45" t="e">
        <v>#N/A</v>
      </c>
      <c r="AG49" s="45">
        <v>15</v>
      </c>
      <c r="AH49" s="170">
        <v>464.40499113999994</v>
      </c>
    </row>
    <row r="50" spans="1:34" x14ac:dyDescent="0.25">
      <c r="A50" s="43">
        <v>43770</v>
      </c>
      <c r="B50" s="50">
        <v>1.9872249822568966</v>
      </c>
      <c r="C50" s="44">
        <v>2.1722846441947663</v>
      </c>
      <c r="D50" s="44">
        <v>6.5</v>
      </c>
      <c r="E50" s="44">
        <v>5.2</v>
      </c>
      <c r="F50" s="44">
        <v>898.4</v>
      </c>
      <c r="G50" s="45">
        <v>51050</v>
      </c>
      <c r="H50" s="44">
        <v>2.0999999999999908</v>
      </c>
      <c r="I50" s="45">
        <v>16120</v>
      </c>
      <c r="J50" s="44">
        <v>3.3333333333333437</v>
      </c>
      <c r="K50" s="50">
        <v>0.12472715933893319</v>
      </c>
      <c r="L50" s="44">
        <v>3.3784903927371879</v>
      </c>
      <c r="M50" s="44">
        <v>3.0864197530864113</v>
      </c>
      <c r="N50" s="44">
        <v>4.0549597855227937</v>
      </c>
      <c r="O50" s="50">
        <v>57.03</v>
      </c>
      <c r="P50" s="51">
        <v>2.4024000000000001</v>
      </c>
      <c r="Q50" s="44">
        <v>1298.1295833333334</v>
      </c>
      <c r="R50" s="44">
        <v>1.847554008558272</v>
      </c>
      <c r="S50" s="50">
        <v>3.95</v>
      </c>
      <c r="T50" s="50">
        <v>2</v>
      </c>
      <c r="U50" s="44">
        <v>6.8336550000000003</v>
      </c>
      <c r="V50" s="50">
        <v>2.7441882964912852</v>
      </c>
      <c r="W50" s="51" t="e">
        <v>#N/A</v>
      </c>
      <c r="X50" s="45">
        <v>954</v>
      </c>
      <c r="Y50" s="45">
        <v>480</v>
      </c>
      <c r="Z50" s="51">
        <v>1146</v>
      </c>
      <c r="AA50" s="51">
        <v>441806</v>
      </c>
      <c r="AB50" s="51">
        <v>0.61979448350459709</v>
      </c>
      <c r="AC50" s="44">
        <v>6.4983471649487816</v>
      </c>
      <c r="AD50" s="44">
        <v>6.1178140000000001</v>
      </c>
      <c r="AE50" s="45" t="e">
        <v>#N/A</v>
      </c>
      <c r="AF50" s="45" t="e">
        <v>#N/A</v>
      </c>
      <c r="AG50" s="45">
        <v>10</v>
      </c>
      <c r="AH50" s="170">
        <v>1120.5893514300001</v>
      </c>
    </row>
    <row r="51" spans="1:34" x14ac:dyDescent="0.25">
      <c r="A51" s="43">
        <v>43800</v>
      </c>
      <c r="B51" s="50">
        <v>2.1321961620469176</v>
      </c>
      <c r="C51" s="44">
        <v>2.2488755622188883</v>
      </c>
      <c r="D51" s="44">
        <v>6.5</v>
      </c>
      <c r="E51" s="44">
        <v>5.2</v>
      </c>
      <c r="F51" s="44">
        <v>894.2</v>
      </c>
      <c r="G51" s="45">
        <v>52250</v>
      </c>
      <c r="H51" s="44">
        <v>5.4064958644341354</v>
      </c>
      <c r="I51" s="45">
        <v>16600</v>
      </c>
      <c r="J51" s="44">
        <v>7.5129533678756522</v>
      </c>
      <c r="K51" s="50">
        <v>-3.1289111389243285E-2</v>
      </c>
      <c r="L51" s="44">
        <v>3.3719800622826535</v>
      </c>
      <c r="M51" s="44">
        <v>1.8404907975460238</v>
      </c>
      <c r="N51" s="44">
        <v>1.9876912840984584</v>
      </c>
      <c r="O51" s="50">
        <v>59.88</v>
      </c>
      <c r="P51" s="51">
        <v>2.4337</v>
      </c>
      <c r="Q51" s="44">
        <v>1299.9036666666668</v>
      </c>
      <c r="R51" s="44">
        <v>2.1641326928929727</v>
      </c>
      <c r="S51" s="50">
        <v>3.95</v>
      </c>
      <c r="T51" s="50">
        <v>2</v>
      </c>
      <c r="U51" s="44">
        <v>7.0694739999999996</v>
      </c>
      <c r="V51" s="50">
        <v>2.8313985376741675</v>
      </c>
      <c r="W51" s="51" t="e">
        <v>#N/A</v>
      </c>
      <c r="X51" s="45">
        <v>2130</v>
      </c>
      <c r="Y51" s="45">
        <v>403</v>
      </c>
      <c r="Z51" s="51">
        <v>856</v>
      </c>
      <c r="AA51" s="51">
        <v>449765</v>
      </c>
      <c r="AB51" s="51">
        <v>0.80678605089538169</v>
      </c>
      <c r="AC51" s="44">
        <v>6.6263206470240128</v>
      </c>
      <c r="AD51" s="44">
        <v>6.0612209999999997</v>
      </c>
      <c r="AE51" s="45" t="e">
        <v>#N/A</v>
      </c>
      <c r="AF51" s="45" t="e">
        <v>#N/A</v>
      </c>
      <c r="AG51" s="45">
        <v>13</v>
      </c>
      <c r="AH51" s="170">
        <v>296.70538710999995</v>
      </c>
    </row>
    <row r="52" spans="1:34" x14ac:dyDescent="0.25">
      <c r="A52" s="43">
        <v>43831</v>
      </c>
      <c r="B52" s="50">
        <v>2.7718550106609952</v>
      </c>
      <c r="C52" s="44">
        <v>2.3952095808383422</v>
      </c>
      <c r="D52" s="44">
        <v>6.9</v>
      </c>
      <c r="E52" s="44">
        <v>5.5</v>
      </c>
      <c r="F52" s="44">
        <v>883</v>
      </c>
      <c r="G52" s="45">
        <v>53440</v>
      </c>
      <c r="H52" s="44">
        <v>5.8637083993660966</v>
      </c>
      <c r="I52" s="45">
        <v>16880</v>
      </c>
      <c r="J52" s="44">
        <v>5.434103685196745</v>
      </c>
      <c r="K52" s="50">
        <v>0.62266500622665255</v>
      </c>
      <c r="L52" s="44">
        <v>3.9307115846972884</v>
      </c>
      <c r="M52" s="44">
        <v>1.5197568389057725</v>
      </c>
      <c r="N52" s="44">
        <v>1.5836357637743159</v>
      </c>
      <c r="O52" s="50">
        <v>57.52</v>
      </c>
      <c r="P52" s="51">
        <v>2.2768000000000002</v>
      </c>
      <c r="Q52" s="44">
        <v>1301.6777500000001</v>
      </c>
      <c r="R52" s="44">
        <v>2.2560069241913894</v>
      </c>
      <c r="S52" s="50">
        <v>3.95</v>
      </c>
      <c r="T52" s="50">
        <v>2</v>
      </c>
      <c r="U52" s="44">
        <v>7.0859249999999996</v>
      </c>
      <c r="V52" s="50">
        <v>2.8239290785018958</v>
      </c>
      <c r="W52" s="51" t="e">
        <v>#N/A</v>
      </c>
      <c r="X52" s="45">
        <v>642</v>
      </c>
      <c r="Y52" s="45">
        <v>424</v>
      </c>
      <c r="Z52" s="51">
        <v>859</v>
      </c>
      <c r="AA52" s="51">
        <v>451755</v>
      </c>
      <c r="AB52" s="51">
        <v>0.36444633008061095</v>
      </c>
      <c r="AC52" s="44">
        <v>6.4090332323658838</v>
      </c>
      <c r="AD52" s="44">
        <v>6.2088140000000003</v>
      </c>
      <c r="AE52" s="45" t="e">
        <v>#N/A</v>
      </c>
      <c r="AF52" s="45" t="e">
        <v>#N/A</v>
      </c>
      <c r="AG52" s="45">
        <v>16</v>
      </c>
      <c r="AH52" s="170">
        <v>208.99793284999998</v>
      </c>
    </row>
    <row r="53" spans="1:34" x14ac:dyDescent="0.25">
      <c r="A53" s="43">
        <v>43862</v>
      </c>
      <c r="B53" s="50">
        <v>2.2503516174402272</v>
      </c>
      <c r="C53" s="44">
        <v>2.1561338289962872</v>
      </c>
      <c r="D53" s="44">
        <v>7.3</v>
      </c>
      <c r="E53" s="44">
        <v>5.7</v>
      </c>
      <c r="F53" s="44">
        <v>870.4</v>
      </c>
      <c r="G53" s="45">
        <v>53090</v>
      </c>
      <c r="H53" s="44">
        <v>2.3717701504049282</v>
      </c>
      <c r="I53" s="45">
        <v>16730</v>
      </c>
      <c r="J53" s="44">
        <v>1.7021276595744705</v>
      </c>
      <c r="K53" s="50">
        <v>1.7576898932831098</v>
      </c>
      <c r="L53" s="44">
        <v>3.6227898126421687</v>
      </c>
      <c r="M53" s="44">
        <v>2.1341463414634276</v>
      </c>
      <c r="N53" s="44">
        <v>1.80373986430582</v>
      </c>
      <c r="O53" s="50">
        <v>50.54</v>
      </c>
      <c r="P53" s="51">
        <v>1.9979</v>
      </c>
      <c r="Q53" s="44">
        <v>1303.4518333333333</v>
      </c>
      <c r="R53" s="44">
        <v>2.6499964848752944</v>
      </c>
      <c r="S53" s="50">
        <v>3.95</v>
      </c>
      <c r="T53" s="50">
        <v>2</v>
      </c>
      <c r="U53" s="44">
        <v>6.9773250000000004</v>
      </c>
      <c r="V53" s="50">
        <v>2.7588913448211945</v>
      </c>
      <c r="W53" s="51" t="e">
        <v>#N/A</v>
      </c>
      <c r="X53" s="45">
        <v>646</v>
      </c>
      <c r="Y53" s="45">
        <v>385</v>
      </c>
      <c r="Z53" s="51">
        <v>1190</v>
      </c>
      <c r="AA53" s="51">
        <v>446690</v>
      </c>
      <c r="AB53" s="51">
        <v>0.4727850615812475</v>
      </c>
      <c r="AC53" s="44">
        <v>6.664115422191986</v>
      </c>
      <c r="AD53" s="44">
        <v>6.2128230000000002</v>
      </c>
      <c r="AE53" s="45" t="e">
        <v>#N/A</v>
      </c>
      <c r="AF53" s="45" t="e">
        <v>#N/A</v>
      </c>
      <c r="AG53" s="45">
        <v>13</v>
      </c>
      <c r="AH53" s="170">
        <v>335.12846120999995</v>
      </c>
    </row>
    <row r="54" spans="1:34" x14ac:dyDescent="0.25">
      <c r="A54" s="43">
        <v>43891</v>
      </c>
      <c r="B54" s="50">
        <v>0.62805303558965964</v>
      </c>
      <c r="C54" s="44">
        <v>0.88626292466764678</v>
      </c>
      <c r="D54" s="44">
        <v>8.6999999999999993</v>
      </c>
      <c r="E54" s="44">
        <v>6.9</v>
      </c>
      <c r="F54" s="44">
        <v>846.7</v>
      </c>
      <c r="G54" s="45">
        <v>61020</v>
      </c>
      <c r="H54" s="44">
        <v>18.004254496228977</v>
      </c>
      <c r="I54" s="45">
        <v>19220</v>
      </c>
      <c r="J54" s="44">
        <v>16.343825665859569</v>
      </c>
      <c r="K54" s="50">
        <v>5.0826317430620493</v>
      </c>
      <c r="L54" s="44">
        <v>1.9730923979189186</v>
      </c>
      <c r="M54" s="44">
        <v>3.9634146341463561</v>
      </c>
      <c r="N54" s="44">
        <v>4.1992589543021763</v>
      </c>
      <c r="O54" s="50">
        <v>29.21</v>
      </c>
      <c r="P54" s="51">
        <v>1.7962</v>
      </c>
      <c r="Q54" s="44">
        <v>1305.2259166666668</v>
      </c>
      <c r="R54" s="44">
        <v>-5.6023285878123996</v>
      </c>
      <c r="S54" s="50">
        <v>2.95</v>
      </c>
      <c r="T54" s="50">
        <v>1</v>
      </c>
      <c r="U54" s="44">
        <v>6.0295240000000003</v>
      </c>
      <c r="V54" s="50">
        <v>2.3266197326540867</v>
      </c>
      <c r="W54" s="51" t="e">
        <v>#N/A</v>
      </c>
      <c r="X54" s="45">
        <v>944</v>
      </c>
      <c r="Y54" s="45">
        <v>397</v>
      </c>
      <c r="Z54" s="51">
        <v>1174</v>
      </c>
      <c r="AA54" s="51">
        <v>448130</v>
      </c>
      <c r="AB54" s="51">
        <v>0.48552522746071136</v>
      </c>
      <c r="AC54" s="44">
        <v>6.3972351677212727</v>
      </c>
      <c r="AD54" s="44">
        <v>5.5787630000000004</v>
      </c>
      <c r="AE54" s="45" t="e">
        <v>#N/A</v>
      </c>
      <c r="AF54" s="45" t="e">
        <v>#N/A</v>
      </c>
      <c r="AG54" s="45">
        <v>13</v>
      </c>
      <c r="AH54" s="170">
        <v>210.52395752999999</v>
      </c>
    </row>
    <row r="55" spans="1:34" x14ac:dyDescent="0.25">
      <c r="A55" s="43">
        <v>43922</v>
      </c>
      <c r="B55" s="50">
        <v>-0.55632823365786566</v>
      </c>
      <c r="C55" s="44">
        <v>-0.22058823529412797</v>
      </c>
      <c r="D55" s="44">
        <v>10.6</v>
      </c>
      <c r="E55" s="44">
        <v>9.5</v>
      </c>
      <c r="F55" s="44">
        <v>805.9</v>
      </c>
      <c r="G55" s="45">
        <v>69230</v>
      </c>
      <c r="H55" s="44">
        <v>36.764124851837224</v>
      </c>
      <c r="I55" s="45">
        <v>21260</v>
      </c>
      <c r="J55" s="44">
        <v>33.291536050156736</v>
      </c>
      <c r="K55" s="50">
        <v>7.2004965859714387</v>
      </c>
      <c r="L55" s="44">
        <v>8.7043320920811027</v>
      </c>
      <c r="M55" s="44">
        <v>4.8484848484848575</v>
      </c>
      <c r="N55" s="44">
        <v>5.7896455985628092</v>
      </c>
      <c r="O55" s="50">
        <v>16.55</v>
      </c>
      <c r="P55" s="51">
        <v>1.7542</v>
      </c>
      <c r="Q55" s="44">
        <v>1307</v>
      </c>
      <c r="R55" s="44">
        <v>-16.233066510221839</v>
      </c>
      <c r="S55" s="50">
        <v>2.4500000000000002</v>
      </c>
      <c r="T55" s="50">
        <v>0.5</v>
      </c>
      <c r="U55" s="44">
        <v>5.0418130000000003</v>
      </c>
      <c r="V55" s="50">
        <v>1.9264745091629436</v>
      </c>
      <c r="W55" s="51" t="e">
        <v>#N/A</v>
      </c>
      <c r="X55" s="45">
        <v>575</v>
      </c>
      <c r="Y55" s="45">
        <v>260</v>
      </c>
      <c r="Z55" s="51">
        <v>571</v>
      </c>
      <c r="AA55" s="51">
        <v>423338</v>
      </c>
      <c r="AB55" s="51">
        <v>0.40070175438596484</v>
      </c>
      <c r="AC55" s="44">
        <v>6.3639680966296233</v>
      </c>
      <c r="AD55" s="44">
        <v>4.4905480000000004</v>
      </c>
      <c r="AE55" s="45" t="e">
        <v>#N/A</v>
      </c>
      <c r="AF55" s="45" t="e">
        <v>#N/A</v>
      </c>
      <c r="AG55" s="45">
        <v>6</v>
      </c>
      <c r="AH55" s="170">
        <v>296.62245077999995</v>
      </c>
    </row>
    <row r="56" spans="1:34" x14ac:dyDescent="0.25">
      <c r="A56" s="43">
        <v>43952</v>
      </c>
      <c r="B56" s="50">
        <v>0.1388888888888884</v>
      </c>
      <c r="C56" s="44">
        <v>-0.36603221083455484</v>
      </c>
      <c r="D56" s="44">
        <v>13.1</v>
      </c>
      <c r="E56" s="44">
        <v>12.4</v>
      </c>
      <c r="F56" s="44">
        <v>776.4</v>
      </c>
      <c r="G56" s="45">
        <v>62530</v>
      </c>
      <c r="H56" s="44">
        <v>26.043136464422489</v>
      </c>
      <c r="I56" s="45">
        <v>19410</v>
      </c>
      <c r="J56" s="44">
        <v>19.372693726937264</v>
      </c>
      <c r="K56" s="50">
        <v>7.8080903104421617</v>
      </c>
      <c r="L56" s="44">
        <v>9.2529113424875131</v>
      </c>
      <c r="M56" s="44">
        <v>7.2727272727272751</v>
      </c>
      <c r="N56" s="44">
        <v>9.1904256188219957</v>
      </c>
      <c r="O56" s="50">
        <v>28.56</v>
      </c>
      <c r="P56" s="51">
        <v>1.8526</v>
      </c>
      <c r="Q56" s="44">
        <v>1308.2166666666667</v>
      </c>
      <c r="R56" s="44">
        <v>-12.853125428344626</v>
      </c>
      <c r="S56" s="50">
        <v>2.4500000000000002</v>
      </c>
      <c r="T56" s="50">
        <v>0.5</v>
      </c>
      <c r="U56" s="44">
        <v>6.2014950000000004</v>
      </c>
      <c r="V56" s="50">
        <v>2.456855837998603</v>
      </c>
      <c r="W56" s="51" t="e">
        <v>#N/A</v>
      </c>
      <c r="X56" s="45">
        <v>721</v>
      </c>
      <c r="Y56" s="45">
        <v>231</v>
      </c>
      <c r="Z56" s="51">
        <v>1078</v>
      </c>
      <c r="AA56" s="51">
        <v>439257</v>
      </c>
      <c r="AB56" s="51">
        <v>0.44563869367507236</v>
      </c>
      <c r="AC56" s="44">
        <v>5.9463204426822811</v>
      </c>
      <c r="AD56" s="44">
        <v>4.6221889999999997</v>
      </c>
      <c r="AE56" s="45" t="e">
        <v>#N/A</v>
      </c>
      <c r="AF56" s="45" t="e">
        <v>#N/A</v>
      </c>
      <c r="AG56" s="45">
        <v>6</v>
      </c>
      <c r="AH56" s="170">
        <v>233.58563740999995</v>
      </c>
    </row>
    <row r="57" spans="1:34" x14ac:dyDescent="0.25">
      <c r="A57" s="43">
        <v>43983</v>
      </c>
      <c r="B57" s="50">
        <v>1.5416958654520085</v>
      </c>
      <c r="C57" s="44">
        <v>0.66030814380042546</v>
      </c>
      <c r="D57" s="44">
        <v>14.9</v>
      </c>
      <c r="E57" s="44">
        <v>13.4</v>
      </c>
      <c r="F57" s="44">
        <v>772.8</v>
      </c>
      <c r="G57" s="45">
        <v>52810</v>
      </c>
      <c r="H57" s="44">
        <v>7.0111448834853096</v>
      </c>
      <c r="I57" s="45">
        <v>15510</v>
      </c>
      <c r="J57" s="44">
        <v>0.51847051198963268</v>
      </c>
      <c r="K57" s="50">
        <v>5.4087659309915992</v>
      </c>
      <c r="L57" s="44">
        <v>5.8539962514866817</v>
      </c>
      <c r="M57" s="44">
        <v>7.8313253012048056</v>
      </c>
      <c r="N57" s="44">
        <v>9.6983457671099504</v>
      </c>
      <c r="O57" s="50">
        <v>38.31</v>
      </c>
      <c r="P57" s="51">
        <v>1.8414999999999999</v>
      </c>
      <c r="Q57" s="44">
        <v>1309.4333333333332</v>
      </c>
      <c r="R57" s="44">
        <v>-7.9986250906919025</v>
      </c>
      <c r="S57" s="50">
        <v>2.4500000000000002</v>
      </c>
      <c r="T57" s="50">
        <v>0.5</v>
      </c>
      <c r="U57" s="44">
        <v>7.0025279999999999</v>
      </c>
      <c r="V57" s="50">
        <v>2.8537316451569663</v>
      </c>
      <c r="W57" s="51" t="e">
        <v>#N/A</v>
      </c>
      <c r="X57" s="45">
        <v>425</v>
      </c>
      <c r="Y57" s="45">
        <v>250</v>
      </c>
      <c r="Z57" s="51">
        <v>1763</v>
      </c>
      <c r="AA57" s="51">
        <v>460099</v>
      </c>
      <c r="AB57" s="51">
        <v>0.52847721822541971</v>
      </c>
      <c r="AC57" s="44">
        <v>6.3916862832292507</v>
      </c>
      <c r="AD57" s="44">
        <v>4.8074890000000003</v>
      </c>
      <c r="AE57" s="45" t="e">
        <v>#N/A</v>
      </c>
      <c r="AF57" s="45" t="e">
        <v>#N/A</v>
      </c>
      <c r="AG57" s="45">
        <v>10</v>
      </c>
      <c r="AH57" s="170">
        <v>272.70970456999999</v>
      </c>
    </row>
    <row r="58" spans="1:34" x14ac:dyDescent="0.25">
      <c r="A58" s="43">
        <v>44013</v>
      </c>
      <c r="B58" s="50">
        <v>0.83623693379790698</v>
      </c>
      <c r="C58" s="44">
        <v>0.14598540145984717</v>
      </c>
      <c r="D58" s="44">
        <v>14.9</v>
      </c>
      <c r="E58" s="44">
        <v>12.5</v>
      </c>
      <c r="F58" s="44">
        <v>805.5</v>
      </c>
      <c r="G58" s="45">
        <v>29280</v>
      </c>
      <c r="H58" s="44">
        <v>-42.065690542144843</v>
      </c>
      <c r="I58" s="45">
        <v>9150</v>
      </c>
      <c r="J58" s="44">
        <v>-42.234848484848484</v>
      </c>
      <c r="K58" s="50">
        <v>4.6221111805121673</v>
      </c>
      <c r="L58" s="44">
        <v>3.8977353203865084</v>
      </c>
      <c r="M58" s="44">
        <v>7.575757575757569</v>
      </c>
      <c r="N58" s="44">
        <v>8.5693418810354629</v>
      </c>
      <c r="O58" s="50">
        <v>40.71</v>
      </c>
      <c r="P58" s="51">
        <v>1.8165</v>
      </c>
      <c r="Q58" s="44">
        <v>1310.6500000000001</v>
      </c>
      <c r="R58" s="44">
        <v>-5.6731329355966036</v>
      </c>
      <c r="S58" s="50">
        <v>2.4500000000000002</v>
      </c>
      <c r="T58" s="50">
        <v>0.5</v>
      </c>
      <c r="U58" s="44">
        <v>7.1224540000000003</v>
      </c>
      <c r="V58" s="50">
        <v>2.9305178447418747</v>
      </c>
      <c r="W58" s="51" t="e">
        <v>#N/A</v>
      </c>
      <c r="X58" s="45">
        <v>737</v>
      </c>
      <c r="Y58" s="45">
        <v>288</v>
      </c>
      <c r="Z58" s="51">
        <v>1835</v>
      </c>
      <c r="AA58" s="51">
        <v>466266</v>
      </c>
      <c r="AB58" s="51">
        <v>0.60741476332340283</v>
      </c>
      <c r="AC58" s="44">
        <v>6.5999848884574961</v>
      </c>
      <c r="AD58" s="44">
        <v>5.0664610000000003</v>
      </c>
      <c r="AE58" s="45" t="e">
        <v>#N/A</v>
      </c>
      <c r="AF58" s="45" t="e">
        <v>#N/A</v>
      </c>
      <c r="AG58" s="45">
        <v>10</v>
      </c>
      <c r="AH58" s="170">
        <v>324.99954305</v>
      </c>
    </row>
    <row r="59" spans="1:34" x14ac:dyDescent="0.25">
      <c r="A59" s="43">
        <v>44044</v>
      </c>
      <c r="B59" s="50">
        <v>0.55788005578798483</v>
      </c>
      <c r="C59" s="44">
        <v>0.14619883040933868</v>
      </c>
      <c r="D59" s="44">
        <v>14.2</v>
      </c>
      <c r="E59" s="44">
        <v>11.4</v>
      </c>
      <c r="F59" s="44">
        <v>831</v>
      </c>
      <c r="G59" s="45">
        <v>26630</v>
      </c>
      <c r="H59" s="44">
        <v>-48.570876786404014</v>
      </c>
      <c r="I59" s="45">
        <v>8120</v>
      </c>
      <c r="J59" s="44">
        <v>-49.313358302122346</v>
      </c>
      <c r="K59" s="50">
        <v>5.2066898075102674</v>
      </c>
      <c r="L59" s="44">
        <v>4.9530352881172801</v>
      </c>
      <c r="M59" s="44">
        <v>6.042296072507547</v>
      </c>
      <c r="N59" s="44">
        <v>6.0696197443524502</v>
      </c>
      <c r="O59" s="50">
        <v>42.34</v>
      </c>
      <c r="P59" s="51">
        <v>2.0455000000000001</v>
      </c>
      <c r="Q59" s="44">
        <v>1311.8666666666668</v>
      </c>
      <c r="R59" s="44">
        <v>-4.7660189564914246</v>
      </c>
      <c r="S59" s="50">
        <v>2.4500000000000002</v>
      </c>
      <c r="T59" s="50">
        <v>0.5</v>
      </c>
      <c r="U59" s="44">
        <v>6.763261</v>
      </c>
      <c r="V59" s="50">
        <v>2.7750496215469411</v>
      </c>
      <c r="W59" s="51" t="e">
        <v>#N/A</v>
      </c>
      <c r="X59" s="45">
        <v>736</v>
      </c>
      <c r="Y59" s="45">
        <v>239</v>
      </c>
      <c r="Z59" s="51">
        <v>1574</v>
      </c>
      <c r="AA59" s="51">
        <v>470271</v>
      </c>
      <c r="AB59" s="51">
        <v>0.61078773767947225</v>
      </c>
      <c r="AC59" s="44">
        <v>6.4317938504059002</v>
      </c>
      <c r="AD59" s="44">
        <v>5.1065500000000004</v>
      </c>
      <c r="AE59" s="45" t="e">
        <v>#N/A</v>
      </c>
      <c r="AF59" s="45" t="e">
        <v>#N/A</v>
      </c>
      <c r="AG59" s="45">
        <v>6</v>
      </c>
      <c r="AH59" s="170">
        <v>332.16389097999996</v>
      </c>
    </row>
    <row r="60" spans="1:34" x14ac:dyDescent="0.25">
      <c r="A60" s="43">
        <v>44075</v>
      </c>
      <c r="B60" s="50">
        <v>1.3986013986013957</v>
      </c>
      <c r="C60" s="44">
        <v>0.51395007342145416</v>
      </c>
      <c r="D60" s="44">
        <v>12.8</v>
      </c>
      <c r="E60" s="44">
        <v>10.3</v>
      </c>
      <c r="F60" s="44">
        <v>851.5</v>
      </c>
      <c r="G60" s="45">
        <v>32010</v>
      </c>
      <c r="H60" s="44">
        <v>-36.146020347097554</v>
      </c>
      <c r="I60" s="45">
        <v>9520</v>
      </c>
      <c r="J60" s="44">
        <v>-39.974779319041609</v>
      </c>
      <c r="K60" s="50">
        <v>4.5497039576191778</v>
      </c>
      <c r="L60" s="44">
        <v>2.969587979788435</v>
      </c>
      <c r="M60" s="44">
        <v>5.4380664652567967</v>
      </c>
      <c r="N60" s="44">
        <v>5.5792953317745697</v>
      </c>
      <c r="O60" s="50">
        <v>39.630000000000003</v>
      </c>
      <c r="P60" s="51">
        <v>2.1970000000000001</v>
      </c>
      <c r="Q60" s="44">
        <v>1313.0833333333333</v>
      </c>
      <c r="R60" s="44">
        <v>-4.0253430854961465</v>
      </c>
      <c r="S60" s="50">
        <v>2.4500000000000002</v>
      </c>
      <c r="T60" s="50">
        <v>0.5</v>
      </c>
      <c r="U60" s="44">
        <v>7.4463749999999997</v>
      </c>
      <c r="V60" s="50">
        <v>3.0508921590987503</v>
      </c>
      <c r="W60" s="51" t="e">
        <v>#N/A</v>
      </c>
      <c r="X60" s="45">
        <v>1035</v>
      </c>
      <c r="Y60" s="45">
        <v>268</v>
      </c>
      <c r="Z60" s="51">
        <v>1706</v>
      </c>
      <c r="AA60" s="51">
        <v>467696</v>
      </c>
      <c r="AB60" s="51">
        <v>0.62353801169590639</v>
      </c>
      <c r="AC60" s="44">
        <v>6.4469864317683081</v>
      </c>
      <c r="AD60" s="44">
        <v>5.4174769999999999</v>
      </c>
      <c r="AE60" s="45" t="e">
        <v>#N/A</v>
      </c>
      <c r="AF60" s="45" t="e">
        <v>#N/A</v>
      </c>
      <c r="AG60" s="45">
        <v>12</v>
      </c>
      <c r="AH60" s="170">
        <v>321.24700861999997</v>
      </c>
    </row>
    <row r="61" spans="1:34" x14ac:dyDescent="0.25">
      <c r="A61" s="43">
        <v>44105</v>
      </c>
      <c r="B61" s="50">
        <v>1.1830201809325036</v>
      </c>
      <c r="C61" s="44">
        <v>0.65885797950220315</v>
      </c>
      <c r="D61" s="44">
        <v>11.7</v>
      </c>
      <c r="E61" s="44">
        <v>9.1999999999999993</v>
      </c>
      <c r="F61" s="44">
        <v>864.5</v>
      </c>
      <c r="G61" s="45">
        <v>174310</v>
      </c>
      <c r="H61" s="44">
        <v>242.05259026687597</v>
      </c>
      <c r="I61" s="45">
        <v>63740</v>
      </c>
      <c r="J61" s="44">
        <v>296.39303482587064</v>
      </c>
      <c r="K61" s="50">
        <v>5.0328227571116102</v>
      </c>
      <c r="L61" s="44">
        <v>-0.58095152733863564</v>
      </c>
      <c r="M61" s="44">
        <v>5.7401812688821607</v>
      </c>
      <c r="N61" s="44">
        <v>5.413266542780959</v>
      </c>
      <c r="O61" s="50">
        <v>39.4</v>
      </c>
      <c r="P61" s="51">
        <v>2.2004000000000001</v>
      </c>
      <c r="Q61" s="44">
        <v>1314.3</v>
      </c>
      <c r="R61" s="44">
        <v>-3.5169351315632924</v>
      </c>
      <c r="S61" s="50">
        <v>2.4500000000000002</v>
      </c>
      <c r="T61" s="50">
        <v>0.5</v>
      </c>
      <c r="U61" s="44">
        <v>7.3932950000000002</v>
      </c>
      <c r="V61" s="50">
        <v>3.0490090559072933</v>
      </c>
      <c r="W61" s="51" t="e">
        <v>#N/A</v>
      </c>
      <c r="X61" s="45">
        <v>982</v>
      </c>
      <c r="Y61" s="45">
        <v>319</v>
      </c>
      <c r="Z61" s="51">
        <v>1763</v>
      </c>
      <c r="AA61" s="51">
        <v>473869</v>
      </c>
      <c r="AB61" s="51">
        <v>0.71666666666666667</v>
      </c>
      <c r="AC61" s="44">
        <v>6.5259281178166546</v>
      </c>
      <c r="AD61" s="44">
        <v>5.4812519999999996</v>
      </c>
      <c r="AE61" s="45" t="e">
        <v>#N/A</v>
      </c>
      <c r="AF61" s="45" t="e">
        <v>#N/A</v>
      </c>
      <c r="AG61" s="45">
        <v>11</v>
      </c>
      <c r="AH61" s="170">
        <v>326.53917858999995</v>
      </c>
    </row>
    <row r="62" spans="1:34" x14ac:dyDescent="0.25">
      <c r="A62" s="43">
        <v>44136</v>
      </c>
      <c r="B62" s="50">
        <v>1.3221990257480831</v>
      </c>
      <c r="C62" s="44">
        <v>0.95307917888560745</v>
      </c>
      <c r="D62" s="44">
        <v>10.8</v>
      </c>
      <c r="E62" s="44">
        <v>8.1999999999999993</v>
      </c>
      <c r="F62" s="44">
        <v>875.5</v>
      </c>
      <c r="G62" s="45">
        <v>174350</v>
      </c>
      <c r="H62" s="44">
        <v>241.52791380999022</v>
      </c>
      <c r="I62" s="45">
        <v>63760</v>
      </c>
      <c r="J62" s="44">
        <v>295.53349875930519</v>
      </c>
      <c r="K62" s="50">
        <v>4.8582995951417018</v>
      </c>
      <c r="L62" s="44">
        <v>2.4787748653869013</v>
      </c>
      <c r="M62" s="44">
        <v>4.1916167664670656</v>
      </c>
      <c r="N62" s="44">
        <v>3.9533011272141705</v>
      </c>
      <c r="O62" s="50">
        <v>40.94</v>
      </c>
      <c r="P62" s="51">
        <v>2.8003999999999998</v>
      </c>
      <c r="Q62" s="44">
        <v>1315.5166666666667</v>
      </c>
      <c r="R62" s="44">
        <v>-2.8117224343363945</v>
      </c>
      <c r="S62" s="50">
        <v>2.4500000000000002</v>
      </c>
      <c r="T62" s="50">
        <v>0.5</v>
      </c>
      <c r="U62" s="44">
        <v>7.476623</v>
      </c>
      <c r="V62" s="50">
        <v>3.0820767591889355</v>
      </c>
      <c r="W62" s="51" t="e">
        <v>#N/A</v>
      </c>
      <c r="X62" s="45">
        <v>952</v>
      </c>
      <c r="Y62" s="45">
        <v>265</v>
      </c>
      <c r="Z62" s="51">
        <v>1437</v>
      </c>
      <c r="AA62" s="51">
        <v>456400</v>
      </c>
      <c r="AB62" s="51">
        <v>0.83207874927620151</v>
      </c>
      <c r="AC62" s="44">
        <v>6.6960737274741877</v>
      </c>
      <c r="AD62" s="44">
        <v>5.5982880000000002</v>
      </c>
      <c r="AE62" s="45" t="e">
        <v>#N/A</v>
      </c>
      <c r="AF62" s="45" t="e">
        <v>#N/A</v>
      </c>
      <c r="AG62" s="45">
        <v>15</v>
      </c>
      <c r="AH62" s="170">
        <v>284.94264742999997</v>
      </c>
    </row>
    <row r="63" spans="1:34" x14ac:dyDescent="0.25">
      <c r="A63" s="43">
        <v>44166</v>
      </c>
      <c r="B63" s="50">
        <v>0.83507306889354371</v>
      </c>
      <c r="C63" s="44">
        <v>0.73313782991202281</v>
      </c>
      <c r="D63" s="44">
        <v>10.1</v>
      </c>
      <c r="E63" s="44">
        <v>8.1</v>
      </c>
      <c r="F63" s="44">
        <v>871.3</v>
      </c>
      <c r="G63" s="45">
        <v>183330</v>
      </c>
      <c r="H63" s="44">
        <v>250.87081339712918</v>
      </c>
      <c r="I63" s="45">
        <v>65630</v>
      </c>
      <c r="J63" s="44">
        <v>295.36144578313252</v>
      </c>
      <c r="K63" s="50">
        <v>4.913928012519575</v>
      </c>
      <c r="L63" s="44">
        <v>2.2847835960733587</v>
      </c>
      <c r="M63" s="44">
        <v>4.5180722891566161</v>
      </c>
      <c r="N63" s="44">
        <v>4.705210796705539</v>
      </c>
      <c r="O63" s="50">
        <v>47.02</v>
      </c>
      <c r="P63" s="51">
        <v>2.6152000000000002</v>
      </c>
      <c r="Q63" s="44">
        <v>1316.7333333333333</v>
      </c>
      <c r="R63" s="44">
        <v>-2.9274875574181958</v>
      </c>
      <c r="S63" s="50">
        <v>2.4500000000000002</v>
      </c>
      <c r="T63" s="50">
        <v>0.5</v>
      </c>
      <c r="U63" s="44">
        <v>7.4334100000000003</v>
      </c>
      <c r="V63" s="50">
        <v>3.0609612777526385</v>
      </c>
      <c r="W63" s="51" t="e">
        <v>#N/A</v>
      </c>
      <c r="X63" s="45">
        <v>840</v>
      </c>
      <c r="Y63" s="45">
        <v>276</v>
      </c>
      <c r="Z63" s="51">
        <v>1199</v>
      </c>
      <c r="AA63" s="51">
        <v>446722</v>
      </c>
      <c r="AB63" s="51">
        <v>1.0230375426621161</v>
      </c>
      <c r="AC63" s="44">
        <v>6.6423013132724495</v>
      </c>
      <c r="AD63" s="44">
        <v>5.9422040000000003</v>
      </c>
      <c r="AE63" s="45" t="e">
        <v>#N/A</v>
      </c>
      <c r="AF63" s="45" t="e">
        <v>#N/A</v>
      </c>
      <c r="AG63" s="45">
        <v>4</v>
      </c>
      <c r="AH63" s="170">
        <v>273.09434064999999</v>
      </c>
    </row>
    <row r="64" spans="1:34" x14ac:dyDescent="0.25">
      <c r="A64" s="43">
        <v>44197</v>
      </c>
      <c r="B64" s="50">
        <v>0.7607192254495132</v>
      </c>
      <c r="C64" s="44">
        <v>1.0233918128654818</v>
      </c>
      <c r="D64" s="44">
        <v>10.4</v>
      </c>
      <c r="E64" s="44">
        <v>8.6999999999999993</v>
      </c>
      <c r="F64" s="44">
        <v>860.3</v>
      </c>
      <c r="G64" s="45">
        <v>207200</v>
      </c>
      <c r="H64" s="44">
        <v>287.72455089820357</v>
      </c>
      <c r="I64" s="45">
        <v>72590</v>
      </c>
      <c r="J64" s="44">
        <v>330.03554502369667</v>
      </c>
      <c r="K64" s="50">
        <v>3.991336633663356</v>
      </c>
      <c r="L64" s="44">
        <v>5.645093925925937</v>
      </c>
      <c r="M64" s="44">
        <v>3.5928143712574911</v>
      </c>
      <c r="N64" s="44">
        <v>4.2952257226372303</v>
      </c>
      <c r="O64" s="50">
        <v>52</v>
      </c>
      <c r="P64" s="51">
        <v>2.5541999999999998</v>
      </c>
      <c r="Q64" s="44">
        <v>1317.95</v>
      </c>
      <c r="R64" s="44">
        <v>-2.6682885734149897</v>
      </c>
      <c r="S64" s="50">
        <v>2.4500000000000002</v>
      </c>
      <c r="T64" s="50">
        <v>0.5</v>
      </c>
      <c r="U64" s="44">
        <v>7.5232830000000002</v>
      </c>
      <c r="V64" s="50">
        <v>3.0682099573567942</v>
      </c>
      <c r="W64" s="51" t="e">
        <v>#N/A</v>
      </c>
      <c r="X64" s="45">
        <v>1122</v>
      </c>
      <c r="Y64" s="45">
        <v>254</v>
      </c>
      <c r="Z64" s="51">
        <v>1207</v>
      </c>
      <c r="AA64" s="51">
        <v>472020</v>
      </c>
      <c r="AB64" s="51">
        <v>0.53644444444444439</v>
      </c>
      <c r="AC64" s="44">
        <v>6.8489399957894062</v>
      </c>
      <c r="AD64" s="44">
        <v>6.3445720000000003</v>
      </c>
      <c r="AE64" s="45" t="e">
        <v>#N/A</v>
      </c>
      <c r="AF64" s="45" t="e">
        <v>#N/A</v>
      </c>
      <c r="AG64" s="45">
        <v>4</v>
      </c>
      <c r="AH64" s="170">
        <v>294.96120553000003</v>
      </c>
    </row>
    <row r="65" spans="1:34" x14ac:dyDescent="0.25">
      <c r="A65" s="43">
        <v>44228</v>
      </c>
      <c r="B65" s="50">
        <v>0.48143053645115508</v>
      </c>
      <c r="C65" s="44">
        <v>1.0917030567685559</v>
      </c>
      <c r="D65" s="44">
        <v>10.7</v>
      </c>
      <c r="E65" s="44">
        <v>9</v>
      </c>
      <c r="F65" s="44">
        <v>848.3</v>
      </c>
      <c r="G65" s="45">
        <v>205870</v>
      </c>
      <c r="H65" s="44">
        <v>287.77547560745904</v>
      </c>
      <c r="I65" s="45">
        <v>72130</v>
      </c>
      <c r="J65" s="44">
        <v>331.14166168559473</v>
      </c>
      <c r="K65" s="50">
        <v>4.1949413942011127</v>
      </c>
      <c r="L65" s="44">
        <v>5.3561490849593163</v>
      </c>
      <c r="M65" s="44">
        <v>4.7761194029850795</v>
      </c>
      <c r="N65" s="44">
        <v>5.3803641092327492</v>
      </c>
      <c r="O65" s="50">
        <v>59.04</v>
      </c>
      <c r="P65" s="51">
        <v>3.2517</v>
      </c>
      <c r="Q65" s="44">
        <v>1319.1666666666667</v>
      </c>
      <c r="R65" s="44">
        <v>-2.6305184608757304</v>
      </c>
      <c r="S65" s="50">
        <v>2.4500000000000002</v>
      </c>
      <c r="T65" s="50">
        <v>0.5</v>
      </c>
      <c r="U65" s="44">
        <v>7.5998279999999996</v>
      </c>
      <c r="V65" s="50">
        <v>3.0860353418779951</v>
      </c>
      <c r="W65" s="51" t="e">
        <v>#N/A</v>
      </c>
      <c r="X65" s="45">
        <v>642</v>
      </c>
      <c r="Y65" s="45">
        <v>220</v>
      </c>
      <c r="Z65" s="51">
        <v>1831</v>
      </c>
      <c r="AA65" s="51">
        <v>486490</v>
      </c>
      <c r="AB65" s="51">
        <v>0.64245614035087717</v>
      </c>
      <c r="AC65" s="44">
        <v>6.6197223281126965</v>
      </c>
      <c r="AD65" s="44">
        <v>6.3805909999999999</v>
      </c>
      <c r="AE65" s="45" t="e">
        <v>#N/A</v>
      </c>
      <c r="AF65" s="45" t="e">
        <v>#N/A</v>
      </c>
      <c r="AG65" s="45">
        <v>4</v>
      </c>
      <c r="AH65" s="170">
        <v>668.49459096999988</v>
      </c>
    </row>
    <row r="66" spans="1:34" x14ac:dyDescent="0.25">
      <c r="A66" s="43">
        <v>44256</v>
      </c>
      <c r="B66" s="50">
        <v>1.6643550624133141</v>
      </c>
      <c r="C66" s="44">
        <v>2.196193265007329</v>
      </c>
      <c r="D66" s="44">
        <v>10.8</v>
      </c>
      <c r="E66" s="44">
        <v>9</v>
      </c>
      <c r="F66" s="44">
        <v>845</v>
      </c>
      <c r="G66" s="45">
        <v>197370</v>
      </c>
      <c r="H66" s="44">
        <v>223.45132743362831</v>
      </c>
      <c r="I66" s="45">
        <v>69160</v>
      </c>
      <c r="J66" s="44">
        <v>259.83350676378774</v>
      </c>
      <c r="K66" s="50">
        <v>-1.721068249258173</v>
      </c>
      <c r="L66" s="44">
        <v>3.1745754877421373</v>
      </c>
      <c r="M66" s="44">
        <v>2.346041055718473</v>
      </c>
      <c r="N66" s="44">
        <v>1.5725009877518792</v>
      </c>
      <c r="O66" s="50">
        <v>62.33</v>
      </c>
      <c r="P66" s="51">
        <v>2.7747000000000002</v>
      </c>
      <c r="Q66" s="44">
        <v>1320.3833333333332</v>
      </c>
      <c r="R66" s="44">
        <v>6.2702645268685853</v>
      </c>
      <c r="S66" s="50">
        <v>2.4500000000000002</v>
      </c>
      <c r="T66" s="50">
        <v>0.5</v>
      </c>
      <c r="U66" s="44">
        <v>7.5136589999999996</v>
      </c>
      <c r="V66" s="50">
        <v>3.0549153036901928</v>
      </c>
      <c r="W66" s="51" t="e">
        <v>#N/A</v>
      </c>
      <c r="X66" s="45">
        <v>1058</v>
      </c>
      <c r="Y66" s="45">
        <v>307</v>
      </c>
      <c r="Z66" s="51">
        <v>2903</v>
      </c>
      <c r="AA66" s="51">
        <v>505459</v>
      </c>
      <c r="AB66" s="51">
        <v>0.65382882882882887</v>
      </c>
      <c r="AC66" s="44">
        <v>7.1273115571513985</v>
      </c>
      <c r="AD66" s="44">
        <v>6.7942200000000001</v>
      </c>
      <c r="AE66" s="45" t="e">
        <v>#N/A</v>
      </c>
      <c r="AF66" s="45" t="e">
        <v>#N/A</v>
      </c>
      <c r="AG66" s="45">
        <v>12</v>
      </c>
      <c r="AH66" s="170">
        <v>424.53600087000001</v>
      </c>
    </row>
    <row r="67" spans="1:34" x14ac:dyDescent="0.25">
      <c r="A67" s="43">
        <v>44287</v>
      </c>
      <c r="B67" s="50">
        <v>3.0769230769230882</v>
      </c>
      <c r="C67" s="44">
        <v>3.3898305084745894</v>
      </c>
      <c r="D67" s="44">
        <v>10</v>
      </c>
      <c r="E67" s="44">
        <v>8.5</v>
      </c>
      <c r="F67" s="44">
        <v>846.4</v>
      </c>
      <c r="G67" s="45">
        <v>199180</v>
      </c>
      <c r="H67" s="44">
        <v>187.7076411960133</v>
      </c>
      <c r="I67" s="45">
        <v>70010</v>
      </c>
      <c r="J67" s="44">
        <v>229.30385700846659</v>
      </c>
      <c r="K67" s="50">
        <v>-3.6768963520555809</v>
      </c>
      <c r="L67" s="44">
        <v>-2.5292561212725273</v>
      </c>
      <c r="M67" s="44">
        <v>0.57803468208090791</v>
      </c>
      <c r="N67" s="44">
        <v>-1.0575067541489847</v>
      </c>
      <c r="O67" s="50">
        <v>61.72</v>
      </c>
      <c r="P67" s="51">
        <v>2.5594999999999999</v>
      </c>
      <c r="Q67" s="44">
        <v>1321.6</v>
      </c>
      <c r="R67" s="44">
        <v>17.96188706672892</v>
      </c>
      <c r="S67" s="50">
        <v>2.4500000000000002</v>
      </c>
      <c r="T67" s="50">
        <v>0.5</v>
      </c>
      <c r="U67" s="44">
        <v>7.6261089999999996</v>
      </c>
      <c r="V67" s="50">
        <v>3.0541821909535471</v>
      </c>
      <c r="W67" s="51" t="e">
        <v>#N/A</v>
      </c>
      <c r="X67" s="45">
        <v>1299</v>
      </c>
      <c r="Y67" s="45">
        <v>285</v>
      </c>
      <c r="Z67" s="51">
        <v>3204</v>
      </c>
      <c r="AA67" s="51">
        <v>508498</v>
      </c>
      <c r="AB67" s="51">
        <v>0.68534759358288766</v>
      </c>
      <c r="AC67" s="44">
        <v>7.5407423010619787</v>
      </c>
      <c r="AD67" s="44">
        <v>6.9408839999999996</v>
      </c>
      <c r="AE67" s="45" t="e">
        <v>#N/A</v>
      </c>
      <c r="AF67" s="45" t="e">
        <v>#N/A</v>
      </c>
      <c r="AG67" s="45">
        <v>9</v>
      </c>
      <c r="AH67" s="170">
        <v>408.65396051999988</v>
      </c>
    </row>
    <row r="68" spans="1:34" x14ac:dyDescent="0.25">
      <c r="A68" s="43">
        <v>44317</v>
      </c>
      <c r="B68" s="50">
        <v>2.9126213592233219</v>
      </c>
      <c r="C68" s="44">
        <v>3.6002939015429947</v>
      </c>
      <c r="D68" s="44">
        <v>9.1</v>
      </c>
      <c r="E68" s="44">
        <v>8.3000000000000007</v>
      </c>
      <c r="F68" s="44">
        <v>853.4</v>
      </c>
      <c r="G68" s="45">
        <v>205310</v>
      </c>
      <c r="H68" s="44">
        <v>228.3383975691668</v>
      </c>
      <c r="I68" s="45">
        <v>73620</v>
      </c>
      <c r="J68" s="44">
        <v>279.28902627511593</v>
      </c>
      <c r="K68" s="50">
        <v>-3.9267015706806352</v>
      </c>
      <c r="L68" s="44">
        <v>-3.3309049453225326</v>
      </c>
      <c r="M68" s="44">
        <v>-2.8248587570621431</v>
      </c>
      <c r="N68" s="44">
        <v>-4.1972168187939474</v>
      </c>
      <c r="O68" s="50">
        <v>65.17</v>
      </c>
      <c r="P68" s="51">
        <v>2.7877999999999998</v>
      </c>
      <c r="Q68" s="44">
        <v>1323.85</v>
      </c>
      <c r="R68" s="44">
        <v>12.361682931129248</v>
      </c>
      <c r="S68" s="50">
        <v>2.4500000000000002</v>
      </c>
      <c r="T68" s="50">
        <v>0.5</v>
      </c>
      <c r="U68" s="44">
        <v>7.4964839999999997</v>
      </c>
      <c r="V68" s="50">
        <v>2.981141554977679</v>
      </c>
      <c r="W68" s="51" t="e">
        <v>#N/A</v>
      </c>
      <c r="X68" s="45">
        <v>1581</v>
      </c>
      <c r="Y68" s="45">
        <v>218</v>
      </c>
      <c r="Z68" s="51">
        <v>2981</v>
      </c>
      <c r="AA68" s="51">
        <v>510631</v>
      </c>
      <c r="AB68" s="51">
        <v>0.65344147303814115</v>
      </c>
      <c r="AC68" s="44">
        <v>7.3837499391501282</v>
      </c>
      <c r="AD68" s="44">
        <v>7.2403969999999997</v>
      </c>
      <c r="AE68" s="45" t="e">
        <v>#N/A</v>
      </c>
      <c r="AF68" s="45" t="e">
        <v>#N/A</v>
      </c>
      <c r="AG68" s="45">
        <v>14</v>
      </c>
      <c r="AH68" s="170">
        <v>456.09384695999995</v>
      </c>
    </row>
    <row r="69" spans="1:34" x14ac:dyDescent="0.25">
      <c r="A69" s="43">
        <v>44348</v>
      </c>
      <c r="B69" s="50">
        <v>2.553485162180813</v>
      </c>
      <c r="C69" s="44">
        <v>3.0612244897959329</v>
      </c>
      <c r="D69" s="44">
        <v>9.1</v>
      </c>
      <c r="E69" s="44">
        <v>8.1</v>
      </c>
      <c r="F69" s="44">
        <v>858.6</v>
      </c>
      <c r="G69" s="45">
        <v>189960</v>
      </c>
      <c r="H69" s="44">
        <v>259.70460140124976</v>
      </c>
      <c r="I69" s="45">
        <v>66310</v>
      </c>
      <c r="J69" s="44">
        <v>327.53062540296582</v>
      </c>
      <c r="K69" s="50">
        <v>-3.8041875552934257</v>
      </c>
      <c r="L69" s="44">
        <v>-0.55349819912410281</v>
      </c>
      <c r="M69" s="44">
        <v>-4.7486033519552944</v>
      </c>
      <c r="N69" s="44">
        <v>-5.2261975162625651</v>
      </c>
      <c r="O69" s="50">
        <v>71.38</v>
      </c>
      <c r="P69" s="51">
        <v>3.0293999999999999</v>
      </c>
      <c r="Q69" s="44">
        <v>1326.1</v>
      </c>
      <c r="R69" s="44">
        <v>7.0740479725335925</v>
      </c>
      <c r="S69" s="50">
        <v>2.4500000000000002</v>
      </c>
      <c r="T69" s="50">
        <v>0.5</v>
      </c>
      <c r="U69" s="44">
        <v>7.5774309999999998</v>
      </c>
      <c r="V69" s="50">
        <v>3.0193850276048626</v>
      </c>
      <c r="W69" s="51" t="e">
        <v>#N/A</v>
      </c>
      <c r="X69" s="45">
        <v>1173</v>
      </c>
      <c r="Y69" s="45">
        <v>238</v>
      </c>
      <c r="Z69" s="51">
        <v>2914</v>
      </c>
      <c r="AA69" s="51">
        <v>494163</v>
      </c>
      <c r="AB69" s="51">
        <v>0.70488630865989355</v>
      </c>
      <c r="AC69" s="44">
        <v>7.2813675208323376</v>
      </c>
      <c r="AD69" s="44">
        <v>7.3612330000000004</v>
      </c>
      <c r="AE69" s="45" t="e">
        <v>#N/A</v>
      </c>
      <c r="AF69" s="45" t="e">
        <v>#N/A</v>
      </c>
      <c r="AG69" s="45">
        <v>5</v>
      </c>
      <c r="AH69" s="170">
        <v>1063.6081170799998</v>
      </c>
    </row>
    <row r="70" spans="1:34" x14ac:dyDescent="0.25">
      <c r="A70" s="43">
        <v>44378</v>
      </c>
      <c r="B70" s="50">
        <v>4.0082930200414646</v>
      </c>
      <c r="C70" s="44">
        <v>3.7172011661807725</v>
      </c>
      <c r="D70" s="44">
        <v>9.4</v>
      </c>
      <c r="E70" s="44">
        <v>7.9</v>
      </c>
      <c r="F70" s="44">
        <v>863.3</v>
      </c>
      <c r="G70" s="45">
        <v>184850</v>
      </c>
      <c r="H70" s="44">
        <v>531.31830601092895</v>
      </c>
      <c r="I70" s="45">
        <v>62330</v>
      </c>
      <c r="J70" s="44">
        <v>581.20218579234972</v>
      </c>
      <c r="K70" s="50">
        <v>-1.7910447761194104</v>
      </c>
      <c r="L70" s="44">
        <v>0.98880972537200851</v>
      </c>
      <c r="M70" s="44">
        <v>-3.6619718309859106</v>
      </c>
      <c r="N70" s="44">
        <v>-4.3202033036848881</v>
      </c>
      <c r="O70" s="50">
        <v>72.489999999999995</v>
      </c>
      <c r="P70" s="51">
        <v>3.4216000000000002</v>
      </c>
      <c r="Q70" s="44">
        <v>1328.35</v>
      </c>
      <c r="R70" s="44">
        <v>4.947374178327224</v>
      </c>
      <c r="S70" s="50">
        <v>2.4500000000000002</v>
      </c>
      <c r="T70" s="50">
        <v>0.5</v>
      </c>
      <c r="U70" s="44">
        <v>7.4841879999999996</v>
      </c>
      <c r="V70" s="50">
        <v>2.9582458176388187</v>
      </c>
      <c r="W70" s="51" t="e">
        <v>#N/A</v>
      </c>
      <c r="X70" s="45">
        <v>1404</v>
      </c>
      <c r="Y70" s="45">
        <v>210</v>
      </c>
      <c r="Z70" s="51">
        <v>2314</v>
      </c>
      <c r="AA70" s="51">
        <v>488484</v>
      </c>
      <c r="AB70" s="51">
        <v>0.70163735597331711</v>
      </c>
      <c r="AC70" s="44">
        <v>7.2586967101608959</v>
      </c>
      <c r="AD70" s="44">
        <v>7.4604889999999999</v>
      </c>
      <c r="AE70" s="45" t="e">
        <v>#N/A</v>
      </c>
      <c r="AF70" s="45" t="e">
        <v>#N/A</v>
      </c>
      <c r="AG70" s="45">
        <v>5</v>
      </c>
      <c r="AH70" s="170">
        <v>443.20080965000005</v>
      </c>
    </row>
    <row r="71" spans="1:34" x14ac:dyDescent="0.25">
      <c r="A71" s="43">
        <v>44409</v>
      </c>
      <c r="B71" s="50">
        <v>4.9237170596394098</v>
      </c>
      <c r="C71" s="44">
        <v>4.0875912408758985</v>
      </c>
      <c r="D71" s="44">
        <v>9.6</v>
      </c>
      <c r="E71" s="44">
        <v>7.7</v>
      </c>
      <c r="F71" s="44">
        <v>870</v>
      </c>
      <c r="G71" s="45">
        <v>180140</v>
      </c>
      <c r="H71" s="44">
        <v>576.45512579797219</v>
      </c>
      <c r="I71" s="45">
        <v>61420</v>
      </c>
      <c r="J71" s="44">
        <v>656.4039408866995</v>
      </c>
      <c r="K71" s="50">
        <v>-1.4697060587882449</v>
      </c>
      <c r="L71" s="44">
        <v>1.0877522370835058</v>
      </c>
      <c r="M71" s="44">
        <v>-2.564102564102555</v>
      </c>
      <c r="N71" s="44">
        <v>-3.2060027285129689</v>
      </c>
      <c r="O71" s="50">
        <v>67.73</v>
      </c>
      <c r="P71" s="51">
        <v>3.0287999999999999</v>
      </c>
      <c r="Q71" s="44">
        <v>1330.6</v>
      </c>
      <c r="R71" s="44">
        <v>4.5519783950373816</v>
      </c>
      <c r="S71" s="50">
        <v>2.4500000000000002</v>
      </c>
      <c r="T71" s="50">
        <v>0.5</v>
      </c>
      <c r="U71" s="44">
        <v>7.5356519999999998</v>
      </c>
      <c r="V71" s="50">
        <v>2.9923027645889513</v>
      </c>
      <c r="W71" s="51" t="e">
        <v>#N/A</v>
      </c>
      <c r="X71" s="45">
        <v>1110</v>
      </c>
      <c r="Y71" s="45">
        <v>169</v>
      </c>
      <c r="Z71" s="51">
        <v>2146</v>
      </c>
      <c r="AA71" s="51">
        <v>487339</v>
      </c>
      <c r="AB71" s="51">
        <v>0.76018420120439245</v>
      </c>
      <c r="AC71" s="44">
        <v>7.3611558179170204</v>
      </c>
      <c r="AD71" s="44">
        <v>7.4455470000000004</v>
      </c>
      <c r="AE71" s="45" t="e">
        <v>#N/A</v>
      </c>
      <c r="AF71" s="45" t="e">
        <v>#N/A</v>
      </c>
      <c r="AG71" s="45">
        <v>11</v>
      </c>
      <c r="AH71" s="170">
        <v>347.09017392999999</v>
      </c>
    </row>
    <row r="72" spans="1:34" x14ac:dyDescent="0.25">
      <c r="A72" s="43">
        <v>44440</v>
      </c>
      <c r="B72" s="50">
        <v>4.2068965517241264</v>
      </c>
      <c r="C72" s="44">
        <v>4.3827611395178989</v>
      </c>
      <c r="D72" s="44">
        <v>8.6999999999999993</v>
      </c>
      <c r="E72" s="44">
        <v>7.4</v>
      </c>
      <c r="F72" s="44">
        <v>882.3</v>
      </c>
      <c r="G72" s="45">
        <v>150890</v>
      </c>
      <c r="H72" s="44">
        <v>371.38394251796313</v>
      </c>
      <c r="I72" s="45">
        <v>53440</v>
      </c>
      <c r="J72" s="44">
        <v>461.34453781512599</v>
      </c>
      <c r="K72" s="50">
        <v>-1.0432190760059412</v>
      </c>
      <c r="L72" s="44">
        <v>0.70816315305297639</v>
      </c>
      <c r="M72" s="44">
        <v>-0.57306590257878431</v>
      </c>
      <c r="N72" s="44">
        <v>-1.4432989690721709</v>
      </c>
      <c r="O72" s="50">
        <v>71.650000000000006</v>
      </c>
      <c r="P72" s="51">
        <v>3.4175</v>
      </c>
      <c r="Q72" s="44">
        <v>1332.85</v>
      </c>
      <c r="R72" s="44">
        <v>3.9503753638332251</v>
      </c>
      <c r="S72" s="50">
        <v>2.4500000000000002</v>
      </c>
      <c r="T72" s="50">
        <v>0.5</v>
      </c>
      <c r="U72" s="44">
        <v>7.6035959999999996</v>
      </c>
      <c r="V72" s="50">
        <v>3.0594966976654319</v>
      </c>
      <c r="W72" s="51" t="e">
        <v>#N/A</v>
      </c>
      <c r="X72" s="45">
        <v>1026</v>
      </c>
      <c r="Y72" s="45">
        <v>198</v>
      </c>
      <c r="Z72" s="51">
        <v>2157</v>
      </c>
      <c r="AA72" s="51">
        <v>474334</v>
      </c>
      <c r="AB72" s="51">
        <v>0.74200206398348811</v>
      </c>
      <c r="AC72" s="44">
        <v>7.5031745669943337</v>
      </c>
      <c r="AD72" s="44">
        <v>7.3204019999999996</v>
      </c>
      <c r="AE72" s="45" t="e">
        <v>#N/A</v>
      </c>
      <c r="AF72" s="45" t="e">
        <v>#N/A</v>
      </c>
      <c r="AG72" s="45">
        <v>5</v>
      </c>
      <c r="AH72" s="170">
        <v>359.35797853000003</v>
      </c>
    </row>
    <row r="73" spans="1:34" x14ac:dyDescent="0.25">
      <c r="A73" s="43">
        <v>44470</v>
      </c>
      <c r="B73" s="50">
        <v>4.3328748280605067</v>
      </c>
      <c r="C73" s="44">
        <v>4.6545454545454668</v>
      </c>
      <c r="D73" s="44">
        <v>7.9</v>
      </c>
      <c r="E73" s="44">
        <v>6.8</v>
      </c>
      <c r="F73" s="44">
        <v>896.2</v>
      </c>
      <c r="G73" s="45">
        <v>85960</v>
      </c>
      <c r="H73" s="44">
        <v>-50.685560208823361</v>
      </c>
      <c r="I73" s="45">
        <v>29040</v>
      </c>
      <c r="J73" s="44">
        <v>-54.439912143081266</v>
      </c>
      <c r="K73" s="50">
        <v>-1.7261904761904701</v>
      </c>
      <c r="L73" s="44">
        <v>2.6420530081899374</v>
      </c>
      <c r="M73" s="44">
        <v>-0.85714285714284522</v>
      </c>
      <c r="N73" s="44">
        <v>-1.1190311949107135</v>
      </c>
      <c r="O73" s="50">
        <v>81.48</v>
      </c>
      <c r="P73" s="51">
        <v>4.2975000000000003</v>
      </c>
      <c r="Q73" s="44">
        <v>1335.1</v>
      </c>
      <c r="R73" s="44">
        <v>4.1505009913105573</v>
      </c>
      <c r="S73" s="50">
        <v>2.4500000000000002</v>
      </c>
      <c r="T73" s="50">
        <v>0.5</v>
      </c>
      <c r="U73" s="44">
        <v>7.8296289999999997</v>
      </c>
      <c r="V73" s="50">
        <v>3.2028501189651206</v>
      </c>
      <c r="W73" s="51" t="e">
        <v>#N/A</v>
      </c>
      <c r="X73" s="45">
        <v>1255</v>
      </c>
      <c r="Y73" s="45">
        <v>199</v>
      </c>
      <c r="Z73" s="51">
        <v>2184</v>
      </c>
      <c r="AA73" s="51">
        <v>484668</v>
      </c>
      <c r="AB73" s="51">
        <v>0.87394957983193278</v>
      </c>
      <c r="AC73" s="44">
        <v>7.6061109655969252</v>
      </c>
      <c r="AD73" s="44">
        <v>7.521909</v>
      </c>
      <c r="AE73" s="45" t="e">
        <v>#N/A</v>
      </c>
      <c r="AF73" s="45" t="e">
        <v>#N/A</v>
      </c>
      <c r="AG73" s="45">
        <v>8</v>
      </c>
      <c r="AH73" s="170">
        <v>384.31677539999993</v>
      </c>
    </row>
    <row r="74" spans="1:34" x14ac:dyDescent="0.25">
      <c r="A74" s="43">
        <v>44501</v>
      </c>
      <c r="B74" s="50">
        <v>4.3956043956044022</v>
      </c>
      <c r="C74" s="44">
        <v>4.7204066811910028</v>
      </c>
      <c r="D74" s="44">
        <v>7.5</v>
      </c>
      <c r="E74" s="44">
        <v>6</v>
      </c>
      <c r="F74" s="44">
        <v>894.2</v>
      </c>
      <c r="G74" s="45">
        <v>80340</v>
      </c>
      <c r="H74" s="44">
        <v>-53.920275308287927</v>
      </c>
      <c r="I74" s="45">
        <v>27200</v>
      </c>
      <c r="J74" s="44">
        <v>-57.340025094102884</v>
      </c>
      <c r="K74" s="50">
        <v>-1.158301158301156</v>
      </c>
      <c r="L74" s="44">
        <v>2.2563978712576871</v>
      </c>
      <c r="M74" s="44">
        <v>0.57471264367816577</v>
      </c>
      <c r="N74" s="44">
        <v>0.33304933777400514</v>
      </c>
      <c r="O74" s="50">
        <v>79.150000000000006</v>
      </c>
      <c r="P74" s="51">
        <v>4.8711000000000002</v>
      </c>
      <c r="Q74" s="44">
        <v>1337.35</v>
      </c>
      <c r="R74" s="44">
        <v>3.9015592656759912</v>
      </c>
      <c r="S74" s="50">
        <v>2.4500000000000002</v>
      </c>
      <c r="T74" s="50">
        <v>0.5</v>
      </c>
      <c r="U74" s="44">
        <v>7.9636969999999998</v>
      </c>
      <c r="V74" s="50">
        <v>3.2500878506117532</v>
      </c>
      <c r="W74" s="51" t="e">
        <v>#N/A</v>
      </c>
      <c r="X74" s="45">
        <v>2192</v>
      </c>
      <c r="Y74" s="45">
        <v>242</v>
      </c>
      <c r="Z74" s="51">
        <v>2108</v>
      </c>
      <c r="AA74" s="51">
        <v>490257</v>
      </c>
      <c r="AB74" s="51">
        <v>1.055055055055055</v>
      </c>
      <c r="AC74" s="44">
        <v>8.4444375244488814</v>
      </c>
      <c r="AD74" s="44">
        <v>7.8327739999999997</v>
      </c>
      <c r="AE74" s="45" t="e">
        <v>#N/A</v>
      </c>
      <c r="AF74" s="45" t="e">
        <v>#N/A</v>
      </c>
      <c r="AG74" s="45">
        <v>4</v>
      </c>
      <c r="AH74" s="170">
        <v>399.33355590999997</v>
      </c>
    </row>
    <row r="75" spans="1:34" x14ac:dyDescent="0.25">
      <c r="A75" s="43">
        <v>44531</v>
      </c>
      <c r="B75" s="50">
        <v>5.0379572118702365</v>
      </c>
      <c r="C75" s="44">
        <v>4.8034934497816595</v>
      </c>
      <c r="D75" s="44">
        <v>7.4</v>
      </c>
      <c r="E75" s="44">
        <v>5.7</v>
      </c>
      <c r="F75" s="44">
        <v>894.5</v>
      </c>
      <c r="G75" s="45">
        <v>74250</v>
      </c>
      <c r="H75" s="44">
        <v>-59.499263622974965</v>
      </c>
      <c r="I75" s="45">
        <v>24560</v>
      </c>
      <c r="J75" s="44">
        <v>-62.578089288435166</v>
      </c>
      <c r="K75" s="50">
        <v>-5.9665871121727942E-2</v>
      </c>
      <c r="L75" s="44">
        <v>2.3859286008063751</v>
      </c>
      <c r="M75" s="44">
        <v>1.1527377521613813</v>
      </c>
      <c r="N75" s="44">
        <v>1.0436137071651252</v>
      </c>
      <c r="O75" s="50">
        <v>71.709999999999994</v>
      </c>
      <c r="P75" s="51">
        <v>4.2809999999999997</v>
      </c>
      <c r="Q75" s="44">
        <v>1339.6</v>
      </c>
      <c r="R75" s="44">
        <v>3.778864795905279</v>
      </c>
      <c r="S75" s="50">
        <v>2.4500000000000002</v>
      </c>
      <c r="T75" s="50">
        <v>0.5</v>
      </c>
      <c r="U75" s="44">
        <v>7.7800950000000002</v>
      </c>
      <c r="V75" s="50">
        <v>3.1645166284312745</v>
      </c>
      <c r="W75" s="51" t="e">
        <v>#N/A</v>
      </c>
      <c r="X75" s="45">
        <v>1155</v>
      </c>
      <c r="Y75" s="45">
        <v>191</v>
      </c>
      <c r="Z75" s="51">
        <v>1735</v>
      </c>
      <c r="AA75" s="51">
        <v>477351</v>
      </c>
      <c r="AB75" s="51">
        <v>1.4094232331437855</v>
      </c>
      <c r="AC75" s="44">
        <v>7.9540933283195532</v>
      </c>
      <c r="AD75" s="44">
        <v>8.1477299999999993</v>
      </c>
      <c r="AE75" s="45" t="e">
        <v>#N/A</v>
      </c>
      <c r="AF75" s="45" t="e">
        <v>#N/A</v>
      </c>
      <c r="AG75" s="45">
        <v>7</v>
      </c>
      <c r="AH75" s="170">
        <v>383.97842690999994</v>
      </c>
    </row>
    <row r="76" spans="1:34" x14ac:dyDescent="0.25">
      <c r="A76" s="43">
        <v>44562</v>
      </c>
      <c r="B76" s="50">
        <v>5.3534660260809996</v>
      </c>
      <c r="C76" s="44">
        <v>5.137481910274988</v>
      </c>
      <c r="D76" s="44">
        <v>7.6</v>
      </c>
      <c r="E76" s="44">
        <v>6</v>
      </c>
      <c r="F76" s="44">
        <v>886.2</v>
      </c>
      <c r="G76" s="45">
        <v>68690</v>
      </c>
      <c r="H76" s="44">
        <v>-66.848455598455601</v>
      </c>
      <c r="I76" s="45">
        <v>22420</v>
      </c>
      <c r="J76" s="44">
        <v>-69.114203058272494</v>
      </c>
      <c r="K76" s="50">
        <v>-1.3388872359416881</v>
      </c>
      <c r="L76" s="44">
        <v>0.73898634172469002</v>
      </c>
      <c r="M76" s="44">
        <v>1.7341040462427681</v>
      </c>
      <c r="N76" s="44">
        <v>1.3701829505644136</v>
      </c>
      <c r="O76" s="50">
        <v>83.22</v>
      </c>
      <c r="P76" s="51">
        <v>4.1727999999999996</v>
      </c>
      <c r="Q76" s="44">
        <v>1341.85</v>
      </c>
      <c r="R76" s="44">
        <v>3.0744225781596413</v>
      </c>
      <c r="S76" s="50">
        <v>2.4500000000000002</v>
      </c>
      <c r="T76" s="50">
        <v>0.5</v>
      </c>
      <c r="U76" s="44">
        <v>7.6795809999999998</v>
      </c>
      <c r="V76" s="50">
        <v>3.14374555539248</v>
      </c>
      <c r="W76" s="51" t="e">
        <v>#N/A</v>
      </c>
      <c r="X76" s="45">
        <v>561</v>
      </c>
      <c r="Y76" s="45">
        <v>181</v>
      </c>
      <c r="Z76" s="51">
        <v>2004</v>
      </c>
      <c r="AA76" s="51">
        <v>511944</v>
      </c>
      <c r="AB76" s="51">
        <v>0.81002425222312047</v>
      </c>
      <c r="AC76" s="44">
        <v>8.5490086189738363</v>
      </c>
      <c r="AD76" s="44">
        <v>8.1014859999999995</v>
      </c>
      <c r="AE76" s="45" t="e">
        <v>#N/A</v>
      </c>
      <c r="AF76" s="45" t="e">
        <v>#N/A</v>
      </c>
      <c r="AG76" s="45">
        <v>8</v>
      </c>
      <c r="AH76" s="170">
        <v>371.47755496000008</v>
      </c>
    </row>
    <row r="77" spans="1:34" x14ac:dyDescent="0.25">
      <c r="A77" s="43">
        <v>44593</v>
      </c>
      <c r="B77" s="50">
        <v>6.3655030800821466</v>
      </c>
      <c r="C77" s="44">
        <v>5.6875449964002955</v>
      </c>
      <c r="D77" s="44">
        <v>7.4</v>
      </c>
      <c r="E77" s="44">
        <v>6</v>
      </c>
      <c r="F77" s="44">
        <v>894.7</v>
      </c>
      <c r="G77" s="45">
        <v>63510</v>
      </c>
      <c r="H77" s="44">
        <v>-69.15043474037013</v>
      </c>
      <c r="I77" s="45">
        <v>19640</v>
      </c>
      <c r="J77" s="44">
        <v>-72.771384999306804</v>
      </c>
      <c r="K77" s="50">
        <v>-1.8354055654233425</v>
      </c>
      <c r="L77" s="44">
        <v>0.26209394042115974</v>
      </c>
      <c r="M77" s="44">
        <v>0</v>
      </c>
      <c r="N77" s="44">
        <v>5.3987351534789951E-2</v>
      </c>
      <c r="O77" s="50">
        <v>91.64</v>
      </c>
      <c r="P77" s="51">
        <v>4.5641999999999996</v>
      </c>
      <c r="Q77" s="44">
        <v>1344.1</v>
      </c>
      <c r="R77" s="44">
        <v>3.5700014271442759</v>
      </c>
      <c r="S77" s="50">
        <v>2.4500000000000002</v>
      </c>
      <c r="T77" s="50">
        <v>0.5</v>
      </c>
      <c r="U77" s="44">
        <v>7.7945310000000001</v>
      </c>
      <c r="V77" s="50">
        <v>3.2029165147036824</v>
      </c>
      <c r="W77" s="51" t="e">
        <v>#N/A</v>
      </c>
      <c r="X77" s="45">
        <v>1159</v>
      </c>
      <c r="Y77" s="45">
        <v>184</v>
      </c>
      <c r="Z77" s="51">
        <v>3293</v>
      </c>
      <c r="AA77" s="51">
        <v>547868</v>
      </c>
      <c r="AB77" s="51">
        <v>0.70801978069232419</v>
      </c>
      <c r="AC77" s="44">
        <v>8.4769467828012122</v>
      </c>
      <c r="AD77" s="44">
        <v>8.629092</v>
      </c>
      <c r="AE77" s="45" t="e">
        <v>#N/A</v>
      </c>
      <c r="AF77" s="45" t="e">
        <v>#N/A</v>
      </c>
      <c r="AG77" s="45">
        <v>15</v>
      </c>
      <c r="AH77" s="170">
        <v>374.43359902999998</v>
      </c>
    </row>
    <row r="78" spans="1:34" x14ac:dyDescent="0.25">
      <c r="A78" s="43">
        <v>44621</v>
      </c>
      <c r="B78" s="50">
        <v>7.2987721691678109</v>
      </c>
      <c r="C78" s="44">
        <v>6.6618911174785245</v>
      </c>
      <c r="D78" s="44">
        <v>7.5</v>
      </c>
      <c r="E78" s="44">
        <v>6.1</v>
      </c>
      <c r="F78" s="44">
        <v>895.4</v>
      </c>
      <c r="G78" s="45">
        <v>58700</v>
      </c>
      <c r="H78" s="44">
        <v>-70.258904595429911</v>
      </c>
      <c r="I78" s="45">
        <v>18180</v>
      </c>
      <c r="J78" s="44">
        <v>-73.713128976286868</v>
      </c>
      <c r="K78" s="50">
        <v>1.5096618357487879</v>
      </c>
      <c r="L78" s="44">
        <v>2.8638811168121947</v>
      </c>
      <c r="M78" s="44">
        <v>1.1461318051575908</v>
      </c>
      <c r="N78" s="44">
        <v>1.3147658316477351</v>
      </c>
      <c r="O78" s="50">
        <v>108.5</v>
      </c>
      <c r="P78" s="51">
        <v>4.5637999999999996</v>
      </c>
      <c r="Q78" s="44">
        <v>1346.35</v>
      </c>
      <c r="R78" s="44">
        <v>3.36626903792967</v>
      </c>
      <c r="S78" s="50">
        <v>2.7</v>
      </c>
      <c r="T78" s="50">
        <v>0.75</v>
      </c>
      <c r="U78" s="44">
        <v>7.9695919999999996</v>
      </c>
      <c r="V78" s="50">
        <v>3.2463427455989406</v>
      </c>
      <c r="W78" s="51" t="e">
        <v>#N/A</v>
      </c>
      <c r="X78" s="45">
        <v>1242</v>
      </c>
      <c r="Y78" s="45">
        <v>222</v>
      </c>
      <c r="Z78" s="51">
        <v>4091</v>
      </c>
      <c r="AA78" s="51">
        <v>537853</v>
      </c>
      <c r="AB78" s="51">
        <v>0.74490167516387473</v>
      </c>
      <c r="AC78" s="44">
        <v>8.6679680648302586</v>
      </c>
      <c r="AD78" s="44">
        <v>9.0815280000000005</v>
      </c>
      <c r="AE78" s="45" t="e">
        <v>#N/A</v>
      </c>
      <c r="AF78" s="45" t="e">
        <v>#N/A</v>
      </c>
      <c r="AG78" s="45">
        <v>11</v>
      </c>
      <c r="AH78" s="170">
        <v>601.11633000999996</v>
      </c>
    </row>
    <row r="79" spans="1:34" x14ac:dyDescent="0.25">
      <c r="A79" s="43">
        <v>44652</v>
      </c>
      <c r="B79" s="50">
        <v>7.1234735413839845</v>
      </c>
      <c r="C79" s="44">
        <v>6.7712045616536098</v>
      </c>
      <c r="D79" s="44">
        <v>7</v>
      </c>
      <c r="E79" s="44">
        <v>5.6</v>
      </c>
      <c r="F79" s="44">
        <v>907.6</v>
      </c>
      <c r="G79" s="45">
        <v>55410</v>
      </c>
      <c r="H79" s="44">
        <v>-72.180941861632689</v>
      </c>
      <c r="I79" s="45">
        <v>16740</v>
      </c>
      <c r="J79" s="44">
        <v>-76.089130124267967</v>
      </c>
      <c r="K79" s="50">
        <v>2.0739404869251521</v>
      </c>
      <c r="L79" s="44">
        <v>2.3206685034638408</v>
      </c>
      <c r="M79" s="44">
        <v>2.2988505747126631</v>
      </c>
      <c r="N79" s="44">
        <v>2.7305351848962323</v>
      </c>
      <c r="O79" s="50">
        <v>101.78</v>
      </c>
      <c r="P79" s="51">
        <v>5.5468999999999999</v>
      </c>
      <c r="Q79" s="44">
        <v>1348.6</v>
      </c>
      <c r="R79" s="44">
        <v>4.477551037063332</v>
      </c>
      <c r="S79" s="50">
        <v>3.2</v>
      </c>
      <c r="T79" s="50">
        <v>1.25</v>
      </c>
      <c r="U79" s="44">
        <v>7.9890559999999997</v>
      </c>
      <c r="V79" s="50">
        <v>3.2654667231098529</v>
      </c>
      <c r="W79" s="51" t="e">
        <v>#N/A</v>
      </c>
      <c r="X79" s="45">
        <v>1511</v>
      </c>
      <c r="Y79" s="45">
        <v>235</v>
      </c>
      <c r="Z79" s="51">
        <v>3399</v>
      </c>
      <c r="AA79" s="51">
        <v>532310</v>
      </c>
      <c r="AB79" s="51">
        <v>0.74133042529989102</v>
      </c>
      <c r="AC79" s="44">
        <v>8.8315708545121083</v>
      </c>
      <c r="AD79" s="44">
        <v>9.4215750000000007</v>
      </c>
      <c r="AE79" s="45" t="e">
        <v>#N/A</v>
      </c>
      <c r="AF79" s="45" t="e">
        <v>#N/A</v>
      </c>
      <c r="AG79" s="45">
        <v>7</v>
      </c>
      <c r="AH79" s="170">
        <v>492.53127846000007</v>
      </c>
    </row>
    <row r="80" spans="1:34" x14ac:dyDescent="0.25">
      <c r="A80" s="43">
        <v>44682</v>
      </c>
      <c r="B80" s="50">
        <v>8.0188679245283048</v>
      </c>
      <c r="C80" s="44">
        <v>7.7304964539007148</v>
      </c>
      <c r="D80" s="44">
        <v>6.4</v>
      </c>
      <c r="E80" s="44">
        <v>5.4</v>
      </c>
      <c r="F80" s="44">
        <v>918.8</v>
      </c>
      <c r="G80" s="45">
        <v>52820</v>
      </c>
      <c r="H80" s="44">
        <v>-74.273050508986415</v>
      </c>
      <c r="I80" s="45">
        <v>16680</v>
      </c>
      <c r="J80" s="44">
        <v>-77.343113284433585</v>
      </c>
      <c r="K80" s="50">
        <v>1.8770814411141368</v>
      </c>
      <c r="L80" s="44">
        <v>1.7438563190352419</v>
      </c>
      <c r="M80" s="44">
        <v>4.9418604651162878</v>
      </c>
      <c r="N80" s="44">
        <v>5.013666536509187</v>
      </c>
      <c r="O80" s="50">
        <v>109.55</v>
      </c>
      <c r="P80" s="51">
        <v>6.2961</v>
      </c>
      <c r="Q80" s="44">
        <v>1351.9833333333333</v>
      </c>
      <c r="R80" s="44">
        <v>5.2259048345695946</v>
      </c>
      <c r="S80" s="50">
        <v>3.2</v>
      </c>
      <c r="T80" s="50">
        <v>1.25</v>
      </c>
      <c r="U80" s="44">
        <v>8.3055699999999995</v>
      </c>
      <c r="V80" s="50">
        <v>3.4708820520684989</v>
      </c>
      <c r="W80" s="51" t="e">
        <v>#N/A</v>
      </c>
      <c r="X80" s="45">
        <v>1769</v>
      </c>
      <c r="Y80" s="45">
        <v>217</v>
      </c>
      <c r="Z80" s="51">
        <v>3063</v>
      </c>
      <c r="AA80" s="51">
        <v>519911</v>
      </c>
      <c r="AB80" s="51">
        <v>0.71282289969746349</v>
      </c>
      <c r="AC80" s="44">
        <v>8.9209059775977035</v>
      </c>
      <c r="AD80" s="44">
        <v>9.3887409999999996</v>
      </c>
      <c r="AE80" s="45" t="e">
        <v>#N/A</v>
      </c>
      <c r="AF80" s="45" t="e">
        <v>#N/A</v>
      </c>
      <c r="AG80" s="45">
        <v>12</v>
      </c>
      <c r="AH80" s="170">
        <v>486.65836756000004</v>
      </c>
    </row>
    <row r="81" spans="1:34" x14ac:dyDescent="0.25">
      <c r="A81" s="43">
        <v>44713</v>
      </c>
      <c r="B81" s="50">
        <v>9.5558546433378346</v>
      </c>
      <c r="C81" s="44">
        <v>8.1329561527581298</v>
      </c>
      <c r="D81" s="44">
        <v>5.4</v>
      </c>
      <c r="E81" s="44">
        <v>5.0999999999999996</v>
      </c>
      <c r="F81" s="44">
        <v>938.7</v>
      </c>
      <c r="G81" s="45">
        <v>52320</v>
      </c>
      <c r="H81" s="44">
        <v>-72.457359444093498</v>
      </c>
      <c r="I81" s="45">
        <v>16040</v>
      </c>
      <c r="J81" s="44">
        <v>-75.810586638516057</v>
      </c>
      <c r="K81" s="50">
        <v>2.5137952176578882</v>
      </c>
      <c r="L81" s="44">
        <v>1.9603503604899597</v>
      </c>
      <c r="M81" s="44">
        <v>5.2785923753665642</v>
      </c>
      <c r="N81" s="44">
        <v>4.5394275017549335</v>
      </c>
      <c r="O81" s="50">
        <v>114.84</v>
      </c>
      <c r="P81" s="51">
        <v>6.8601999999999999</v>
      </c>
      <c r="Q81" s="44">
        <v>1355.3666666666668</v>
      </c>
      <c r="R81" s="44">
        <v>4.5995392729383022</v>
      </c>
      <c r="S81" s="50">
        <v>3.7</v>
      </c>
      <c r="T81" s="50">
        <v>1.75</v>
      </c>
      <c r="U81" s="44">
        <v>8.1210509999999996</v>
      </c>
      <c r="V81" s="50">
        <v>3.4192732109869688</v>
      </c>
      <c r="W81" s="51" t="e">
        <v>#N/A</v>
      </c>
      <c r="X81" s="45">
        <v>1883</v>
      </c>
      <c r="Y81" s="45">
        <v>188</v>
      </c>
      <c r="Z81" s="51">
        <v>2837</v>
      </c>
      <c r="AA81" s="51">
        <v>517673</v>
      </c>
      <c r="AB81" s="51">
        <v>0.69963008631319357</v>
      </c>
      <c r="AC81" s="44">
        <v>9.0345344984184184</v>
      </c>
      <c r="AD81" s="44">
        <v>9.3189240000000009</v>
      </c>
      <c r="AE81" s="45" t="e">
        <v>#N/A</v>
      </c>
      <c r="AF81" s="45" t="e">
        <v>#N/A</v>
      </c>
      <c r="AG81" s="45">
        <v>9</v>
      </c>
      <c r="AH81" s="170">
        <v>641.91006670000002</v>
      </c>
    </row>
    <row r="82" spans="1:34" x14ac:dyDescent="0.25">
      <c r="A82" s="43">
        <v>44743</v>
      </c>
      <c r="B82" s="50">
        <v>8.1727574750830598</v>
      </c>
      <c r="C82" s="44">
        <v>7.5895994378074372</v>
      </c>
      <c r="D82" s="44">
        <v>5.0999999999999996</v>
      </c>
      <c r="E82" s="44">
        <v>5</v>
      </c>
      <c r="F82" s="44">
        <v>957.1</v>
      </c>
      <c r="G82" s="45">
        <v>50610</v>
      </c>
      <c r="H82" s="44">
        <v>-72.621044089802538</v>
      </c>
      <c r="I82" s="45">
        <v>15480</v>
      </c>
      <c r="J82" s="44">
        <v>-75.164447296646884</v>
      </c>
      <c r="K82" s="50">
        <v>-0.48632218844983921</v>
      </c>
      <c r="L82" s="44">
        <v>0.9867130093341725</v>
      </c>
      <c r="M82" s="44">
        <v>3.8011695906432719</v>
      </c>
      <c r="N82" s="44">
        <v>4.757440824935566</v>
      </c>
      <c r="O82" s="50">
        <v>101.62</v>
      </c>
      <c r="P82" s="51">
        <v>5.7476000000000003</v>
      </c>
      <c r="Q82" s="44">
        <v>1358.75</v>
      </c>
      <c r="R82" s="44">
        <v>4.1935973527224224</v>
      </c>
      <c r="S82" s="50">
        <v>4.7</v>
      </c>
      <c r="T82" s="50">
        <v>2.75</v>
      </c>
      <c r="U82" s="44">
        <v>8.302778</v>
      </c>
      <c r="V82" s="50">
        <v>3.565690308533485</v>
      </c>
      <c r="W82" s="51" t="e">
        <v>#N/A</v>
      </c>
      <c r="X82" s="45">
        <v>1879</v>
      </c>
      <c r="Y82" s="45">
        <v>183</v>
      </c>
      <c r="Z82" s="51">
        <v>2249</v>
      </c>
      <c r="AA82" s="51">
        <v>491452</v>
      </c>
      <c r="AB82" s="51">
        <v>0.70767778477029575</v>
      </c>
      <c r="AC82" s="44">
        <v>8.6966176244770104</v>
      </c>
      <c r="AD82" s="44">
        <v>9.2694910000000004</v>
      </c>
      <c r="AE82" s="45" t="e">
        <v>#N/A</v>
      </c>
      <c r="AF82" s="45" t="e">
        <v>#N/A</v>
      </c>
      <c r="AG82" s="45">
        <v>12</v>
      </c>
      <c r="AH82" s="170">
        <v>429.23797029000002</v>
      </c>
    </row>
    <row r="83" spans="1:34" x14ac:dyDescent="0.25">
      <c r="A83" s="43">
        <v>44774</v>
      </c>
      <c r="B83" s="50">
        <v>6.6754791804362057</v>
      </c>
      <c r="C83" s="44">
        <v>7.0126227208976211</v>
      </c>
      <c r="D83" s="44">
        <v>5.4</v>
      </c>
      <c r="E83" s="44">
        <v>5.3</v>
      </c>
      <c r="F83" s="44">
        <v>963.8</v>
      </c>
      <c r="G83" s="45">
        <v>50330</v>
      </c>
      <c r="H83" s="44">
        <v>-72.060619518152549</v>
      </c>
      <c r="I83" s="45">
        <v>15160</v>
      </c>
      <c r="J83" s="44">
        <v>-75.317486160859659</v>
      </c>
      <c r="K83" s="50">
        <v>1.4916286149162961</v>
      </c>
      <c r="L83" s="44">
        <v>2.872867926457312</v>
      </c>
      <c r="M83" s="44">
        <v>3.5087719298245501</v>
      </c>
      <c r="N83" s="44">
        <v>4.8234280792420536</v>
      </c>
      <c r="O83" s="50">
        <v>93.67</v>
      </c>
      <c r="P83" s="51">
        <v>3.8338000000000001</v>
      </c>
      <c r="Q83" s="44">
        <v>1362.1333333333332</v>
      </c>
      <c r="R83" s="44">
        <v>3.8105763325045228</v>
      </c>
      <c r="S83" s="50">
        <v>4.7</v>
      </c>
      <c r="T83" s="50">
        <v>2.75</v>
      </c>
      <c r="U83" s="44">
        <v>8.3123199999999997</v>
      </c>
      <c r="V83" s="50">
        <v>3.5208693712383345</v>
      </c>
      <c r="W83" s="51" t="e">
        <v>#N/A</v>
      </c>
      <c r="X83" s="45">
        <v>1182</v>
      </c>
      <c r="Y83" s="45">
        <v>181</v>
      </c>
      <c r="Z83" s="51">
        <v>2133</v>
      </c>
      <c r="AA83" s="51">
        <v>485173</v>
      </c>
      <c r="AB83" s="51">
        <v>0.78476821192052981</v>
      </c>
      <c r="AC83" s="44">
        <v>9.2408593596811439</v>
      </c>
      <c r="AD83" s="44">
        <v>8.9764739999999996</v>
      </c>
      <c r="AE83" s="45" t="e">
        <v>#N/A</v>
      </c>
      <c r="AF83" s="45" t="e">
        <v>#N/A</v>
      </c>
      <c r="AG83" s="45">
        <v>14</v>
      </c>
      <c r="AH83" s="170">
        <v>627.88551144999997</v>
      </c>
    </row>
    <row r="84" spans="1:34" x14ac:dyDescent="0.25">
      <c r="A84" s="43">
        <v>44805</v>
      </c>
      <c r="B84" s="50">
        <v>6.8166776968894949</v>
      </c>
      <c r="C84" s="44">
        <v>6.8579426172148183</v>
      </c>
      <c r="D84" s="44">
        <v>5.6</v>
      </c>
      <c r="E84" s="44">
        <v>5.3</v>
      </c>
      <c r="F84" s="44">
        <v>961</v>
      </c>
      <c r="G84" s="45">
        <v>47810</v>
      </c>
      <c r="H84" s="44">
        <v>-68.314666313208306</v>
      </c>
      <c r="I84" s="45">
        <v>14780</v>
      </c>
      <c r="J84" s="44">
        <v>-72.342814371257489</v>
      </c>
      <c r="K84" s="50">
        <v>1.4457831325301207</v>
      </c>
      <c r="L84" s="44">
        <v>2.9405941542212766</v>
      </c>
      <c r="M84" s="44">
        <v>3.170028818443793</v>
      </c>
      <c r="N84" s="44">
        <v>5.1061521772818974</v>
      </c>
      <c r="O84" s="50">
        <v>84.26</v>
      </c>
      <c r="P84" s="51">
        <v>4.2929000000000004</v>
      </c>
      <c r="Q84" s="44">
        <v>1365.5166666666667</v>
      </c>
      <c r="R84" s="44">
        <v>3.5837672120545117</v>
      </c>
      <c r="S84" s="50">
        <v>5.45</v>
      </c>
      <c r="T84" s="50">
        <v>3.5</v>
      </c>
      <c r="U84" s="44">
        <v>8.2053530000000006</v>
      </c>
      <c r="V84" s="50">
        <v>3.4833721755886562</v>
      </c>
      <c r="W84" s="51" t="e">
        <v>#N/A</v>
      </c>
      <c r="X84" s="45">
        <v>1679</v>
      </c>
      <c r="Y84" s="45">
        <v>194</v>
      </c>
      <c r="Z84" s="51">
        <v>1893</v>
      </c>
      <c r="AA84" s="51">
        <v>497867</v>
      </c>
      <c r="AB84" s="51">
        <v>0.72141768292682928</v>
      </c>
      <c r="AC84" s="44">
        <v>9.0190230504439945</v>
      </c>
      <c r="AD84" s="44">
        <v>8.9719789999999993</v>
      </c>
      <c r="AE84" s="45" t="e">
        <v>#N/A</v>
      </c>
      <c r="AF84" s="45" t="e">
        <v>#N/A</v>
      </c>
      <c r="AG84" s="45">
        <v>8</v>
      </c>
      <c r="AH84" s="170">
        <v>545.90203111000005</v>
      </c>
    </row>
    <row r="85" spans="1:34" x14ac:dyDescent="0.25">
      <c r="A85" s="43">
        <v>44835</v>
      </c>
      <c r="B85" s="50">
        <v>7.4489123269611213</v>
      </c>
      <c r="C85" s="44">
        <v>6.8797776233495478</v>
      </c>
      <c r="D85" s="44">
        <v>5.7</v>
      </c>
      <c r="E85" s="44">
        <v>5.0999999999999996</v>
      </c>
      <c r="F85" s="44">
        <v>955.1</v>
      </c>
      <c r="G85" s="45">
        <v>46690</v>
      </c>
      <c r="H85" s="44">
        <v>-45.68403908794788</v>
      </c>
      <c r="I85" s="45">
        <v>14530</v>
      </c>
      <c r="J85" s="44">
        <v>-49.965564738292009</v>
      </c>
      <c r="K85" s="50">
        <v>3.1798909751665549</v>
      </c>
      <c r="L85" s="44">
        <v>2.7432962026294083</v>
      </c>
      <c r="M85" s="44">
        <v>5.187319884726227</v>
      </c>
      <c r="N85" s="44">
        <v>6.7901713045500411</v>
      </c>
      <c r="O85" s="50">
        <v>87.55</v>
      </c>
      <c r="P85" s="51">
        <v>3.8159999999999998</v>
      </c>
      <c r="Q85" s="44">
        <v>1368.9</v>
      </c>
      <c r="R85" s="44">
        <v>2.8204989183685303</v>
      </c>
      <c r="S85" s="50">
        <v>5.45</v>
      </c>
      <c r="T85" s="50">
        <v>3.5</v>
      </c>
      <c r="U85" s="44">
        <v>8.3355709999999998</v>
      </c>
      <c r="V85" s="50">
        <v>3.5468598454951903</v>
      </c>
      <c r="W85" s="51" t="e">
        <v>#N/A</v>
      </c>
      <c r="X85" s="45">
        <v>1688</v>
      </c>
      <c r="Y85" s="45">
        <v>196</v>
      </c>
      <c r="Z85" s="51">
        <v>1855</v>
      </c>
      <c r="AA85" s="51">
        <v>509710</v>
      </c>
      <c r="AB85" s="51">
        <v>0.85523282618718299</v>
      </c>
      <c r="AC85" s="44">
        <v>9.2441075610231742</v>
      </c>
      <c r="AD85" s="44">
        <v>9.5521189999999994</v>
      </c>
      <c r="AE85" s="45" t="e">
        <v>#N/A</v>
      </c>
      <c r="AF85" s="45" t="e">
        <v>#N/A</v>
      </c>
      <c r="AG85" s="45">
        <v>14</v>
      </c>
      <c r="AH85" s="170">
        <v>416.02958171999995</v>
      </c>
    </row>
    <row r="86" spans="1:34" x14ac:dyDescent="0.25">
      <c r="A86" s="43">
        <v>44866</v>
      </c>
      <c r="B86" s="50">
        <v>7.3026315789473717</v>
      </c>
      <c r="C86" s="44">
        <v>6.7961165048543881</v>
      </c>
      <c r="D86" s="44">
        <v>5.5</v>
      </c>
      <c r="E86" s="44">
        <v>4.7</v>
      </c>
      <c r="F86" s="44">
        <v>950.7</v>
      </c>
      <c r="G86" s="45">
        <v>44960</v>
      </c>
      <c r="H86" s="44">
        <v>-44.037839183470254</v>
      </c>
      <c r="I86" s="45">
        <v>14280</v>
      </c>
      <c r="J86" s="44">
        <v>-47.5</v>
      </c>
      <c r="K86" s="50">
        <v>2.9447115384615197</v>
      </c>
      <c r="L86" s="44">
        <v>2.4019041371915462</v>
      </c>
      <c r="M86" s="44">
        <v>5.428571428571427</v>
      </c>
      <c r="N86" s="44">
        <v>7.1097730430754957</v>
      </c>
      <c r="O86" s="50">
        <v>84.37</v>
      </c>
      <c r="P86" s="51">
        <v>5.4492000000000003</v>
      </c>
      <c r="Q86" s="44">
        <v>1372.2833333333333</v>
      </c>
      <c r="R86" s="44">
        <v>2.4679206946299548</v>
      </c>
      <c r="S86" s="50">
        <v>5.95</v>
      </c>
      <c r="T86" s="50">
        <v>4</v>
      </c>
      <c r="U86" s="44">
        <v>8.3607089999999999</v>
      </c>
      <c r="V86" s="50">
        <v>3.5690256904878503</v>
      </c>
      <c r="W86" s="51" t="e">
        <v>#N/A</v>
      </c>
      <c r="X86" s="45">
        <v>1673</v>
      </c>
      <c r="Y86" s="45">
        <v>220</v>
      </c>
      <c r="Z86" s="51">
        <v>1642</v>
      </c>
      <c r="AA86" s="51">
        <v>490293</v>
      </c>
      <c r="AB86" s="51">
        <v>1.0192427063935443</v>
      </c>
      <c r="AC86" s="44">
        <v>9.3538481291347129</v>
      </c>
      <c r="AD86" s="44">
        <v>9.2147579999999998</v>
      </c>
      <c r="AE86" s="45" t="e">
        <v>#N/A</v>
      </c>
      <c r="AF86" s="45" t="e">
        <v>#N/A</v>
      </c>
      <c r="AG86" s="45">
        <v>15</v>
      </c>
      <c r="AH86" s="170">
        <v>380.63113460000011</v>
      </c>
    </row>
    <row r="87" spans="1:34" x14ac:dyDescent="0.25">
      <c r="A87" s="43">
        <v>44896</v>
      </c>
      <c r="B87" s="50">
        <v>6.6360052562417948</v>
      </c>
      <c r="C87" s="44">
        <v>6.3194444444444331</v>
      </c>
      <c r="D87" s="44">
        <v>5.7</v>
      </c>
      <c r="E87" s="44">
        <v>4.5999999999999996</v>
      </c>
      <c r="F87" s="44">
        <v>940.4</v>
      </c>
      <c r="G87" s="45">
        <v>43990</v>
      </c>
      <c r="H87" s="44">
        <v>-40.754208754208754</v>
      </c>
      <c r="I87" s="45">
        <v>14120</v>
      </c>
      <c r="J87" s="44">
        <v>-42.508143322475568</v>
      </c>
      <c r="K87" s="50">
        <v>1.7313432835820874</v>
      </c>
      <c r="L87" s="44">
        <v>2.2999947532521992</v>
      </c>
      <c r="M87" s="44">
        <v>5.6980056980056926</v>
      </c>
      <c r="N87" s="44">
        <v>7.2760906428241068</v>
      </c>
      <c r="O87" s="50">
        <v>76.44</v>
      </c>
      <c r="P87" s="51">
        <v>5.9997999999999996</v>
      </c>
      <c r="Q87" s="44">
        <v>1375.6666666666667</v>
      </c>
      <c r="R87" s="44">
        <v>2.2274242430985414</v>
      </c>
      <c r="S87" s="50">
        <v>6.45</v>
      </c>
      <c r="T87" s="50">
        <v>4.5</v>
      </c>
      <c r="U87" s="44">
        <v>8.4312939999999994</v>
      </c>
      <c r="V87" s="50">
        <v>3.6010674997331265</v>
      </c>
      <c r="W87" s="51" t="e">
        <v>#N/A</v>
      </c>
      <c r="X87" s="45">
        <v>1080</v>
      </c>
      <c r="Y87" s="45">
        <v>173</v>
      </c>
      <c r="Z87" s="51">
        <v>1200</v>
      </c>
      <c r="AA87" s="51">
        <v>495605</v>
      </c>
      <c r="AB87" s="51">
        <v>1.1639185257032008</v>
      </c>
      <c r="AC87" s="44">
        <v>9.1694019573711731</v>
      </c>
      <c r="AD87" s="44">
        <v>8.6177489999999999</v>
      </c>
      <c r="AE87" s="45" t="e">
        <v>#N/A</v>
      </c>
      <c r="AF87" s="45" t="e">
        <v>#N/A</v>
      </c>
      <c r="AG87" s="45">
        <v>8</v>
      </c>
      <c r="AH87" s="170">
        <v>355.16418657000008</v>
      </c>
    </row>
    <row r="88" spans="1:34" x14ac:dyDescent="0.25">
      <c r="A88" s="43">
        <v>44927</v>
      </c>
      <c r="B88" s="50">
        <v>5.5374592833876246</v>
      </c>
      <c r="C88" s="44">
        <v>5.9187887130075723</v>
      </c>
      <c r="D88" s="44">
        <v>6.4</v>
      </c>
      <c r="E88" s="44">
        <v>4.9000000000000004</v>
      </c>
      <c r="F88" s="44">
        <v>923.5</v>
      </c>
      <c r="G88" s="45">
        <v>42280</v>
      </c>
      <c r="H88" s="44">
        <v>-38.448100160139752</v>
      </c>
      <c r="I88" s="45">
        <v>13090</v>
      </c>
      <c r="J88" s="44">
        <v>-41.614629794826051</v>
      </c>
      <c r="K88" s="50">
        <v>2.6537997587454898</v>
      </c>
      <c r="L88" s="44">
        <v>1.9285037503466551</v>
      </c>
      <c r="M88" s="44">
        <v>4.5454545454545192</v>
      </c>
      <c r="N88" s="44">
        <v>5.5679287305122394</v>
      </c>
      <c r="O88" s="50">
        <v>78.12</v>
      </c>
      <c r="P88" s="51">
        <v>4.8849</v>
      </c>
      <c r="Q88" s="44">
        <v>1379.05</v>
      </c>
      <c r="R88" s="44">
        <v>3.1767905819555464</v>
      </c>
      <c r="S88" s="50">
        <v>6.45</v>
      </c>
      <c r="T88" s="50">
        <v>4.5</v>
      </c>
      <c r="U88" s="44">
        <v>8.6639130000000009</v>
      </c>
      <c r="V88" s="50">
        <v>3.6185840910941054</v>
      </c>
      <c r="W88" s="51" t="e">
        <v>#N/A</v>
      </c>
      <c r="X88" s="45">
        <v>1295</v>
      </c>
      <c r="Y88" s="45">
        <v>209</v>
      </c>
      <c r="Z88" s="51">
        <v>1198</v>
      </c>
      <c r="AA88" s="51">
        <v>508515</v>
      </c>
      <c r="AB88" s="51">
        <v>0.64686825053995678</v>
      </c>
      <c r="AC88" s="44">
        <v>10.221923126559007</v>
      </c>
      <c r="AD88" s="44">
        <v>9.7279599999999995</v>
      </c>
      <c r="AE88" s="45" t="e">
        <v>#N/A</v>
      </c>
      <c r="AF88" s="45" t="e">
        <v>#N/A</v>
      </c>
      <c r="AG88" s="45">
        <v>9</v>
      </c>
      <c r="AH88" s="170">
        <v>324.77492144000001</v>
      </c>
    </row>
    <row r="89" spans="1:34" x14ac:dyDescent="0.25">
      <c r="A89" s="43">
        <v>44958</v>
      </c>
      <c r="B89" s="50">
        <v>3.9253539253539138</v>
      </c>
      <c r="C89" s="44">
        <v>5.2452316076294192</v>
      </c>
      <c r="D89" s="44">
        <v>6.7</v>
      </c>
      <c r="E89" s="44">
        <v>5.0999999999999996</v>
      </c>
      <c r="F89" s="44">
        <v>914.3</v>
      </c>
      <c r="G89" s="45">
        <v>41010</v>
      </c>
      <c r="H89" s="44">
        <v>-35.427491733585256</v>
      </c>
      <c r="I89" s="45">
        <v>12870</v>
      </c>
      <c r="J89" s="44">
        <v>-34.470468431771891</v>
      </c>
      <c r="K89" s="50">
        <v>4.4330518697225818</v>
      </c>
      <c r="L89" s="44">
        <v>1.5724470715354322</v>
      </c>
      <c r="M89" s="44">
        <v>3.9886039886039892</v>
      </c>
      <c r="N89" s="44">
        <v>4.7097818546211423</v>
      </c>
      <c r="O89" s="50">
        <v>76.83</v>
      </c>
      <c r="P89" s="51">
        <v>3.5417999999999998</v>
      </c>
      <c r="Q89" s="44">
        <v>1382.4333333333332</v>
      </c>
      <c r="R89" s="44">
        <v>2.4888262905253145</v>
      </c>
      <c r="S89" s="50">
        <v>6.7</v>
      </c>
      <c r="T89" s="50">
        <v>4.75</v>
      </c>
      <c r="U89" s="44">
        <v>8.4640819999999994</v>
      </c>
      <c r="V89" s="50">
        <v>3.4090930588283457</v>
      </c>
      <c r="W89" s="51" t="e">
        <v>#N/A</v>
      </c>
      <c r="X89" s="45">
        <v>1238</v>
      </c>
      <c r="Y89" s="45">
        <v>202</v>
      </c>
      <c r="Z89" s="51">
        <v>1738</v>
      </c>
      <c r="AA89" s="51">
        <v>506823</v>
      </c>
      <c r="AB89" s="51">
        <v>0.72841575859178542</v>
      </c>
      <c r="AC89" s="44">
        <v>10.290715570886906</v>
      </c>
      <c r="AD89" s="44">
        <v>8.7551799999999993</v>
      </c>
      <c r="AE89" s="45" t="e">
        <v>#N/A</v>
      </c>
      <c r="AF89" s="45" t="e">
        <v>#N/A</v>
      </c>
      <c r="AG89" s="45">
        <v>16</v>
      </c>
      <c r="AH89" s="170">
        <v>399.64216765000003</v>
      </c>
    </row>
    <row r="90" spans="1:34" x14ac:dyDescent="0.25">
      <c r="A90" s="43">
        <v>44986</v>
      </c>
      <c r="B90" s="50">
        <v>3.6872218690400471</v>
      </c>
      <c r="C90" s="44">
        <v>4.2981867024848963</v>
      </c>
      <c r="D90" s="44">
        <v>7</v>
      </c>
      <c r="E90" s="44">
        <v>5.4</v>
      </c>
      <c r="F90" s="44">
        <v>916.3</v>
      </c>
      <c r="G90" s="45">
        <v>39560</v>
      </c>
      <c r="H90" s="44">
        <v>-32.606473594548561</v>
      </c>
      <c r="I90" s="45">
        <v>12370</v>
      </c>
      <c r="J90" s="44">
        <v>-31.95819581958196</v>
      </c>
      <c r="K90" s="50">
        <v>2.5282569898869678</v>
      </c>
      <c r="L90" s="44">
        <v>1.7082807463389305</v>
      </c>
      <c r="M90" s="44">
        <v>2.5495750708215414</v>
      </c>
      <c r="N90" s="44">
        <v>2.9332719035552568</v>
      </c>
      <c r="O90" s="50">
        <v>73.28</v>
      </c>
      <c r="P90" s="51">
        <v>3.0135999999999998</v>
      </c>
      <c r="Q90" s="44">
        <v>1385.8166666666668</v>
      </c>
      <c r="R90" s="44">
        <v>1.744809197522601</v>
      </c>
      <c r="S90" s="50">
        <v>6.7</v>
      </c>
      <c r="T90" s="50">
        <v>4.75</v>
      </c>
      <c r="U90" s="44">
        <v>8.3738589999999995</v>
      </c>
      <c r="V90" s="50">
        <v>3.3547303253180614</v>
      </c>
      <c r="W90" s="51" t="e">
        <v>#N/A</v>
      </c>
      <c r="X90" s="45">
        <v>1094</v>
      </c>
      <c r="Y90" s="45">
        <v>244</v>
      </c>
      <c r="Z90" s="51">
        <v>2428</v>
      </c>
      <c r="AA90" s="51">
        <v>535946</v>
      </c>
      <c r="AB90" s="51">
        <v>0.73264936632468325</v>
      </c>
      <c r="AC90" s="44" t="e">
        <v>#N/A</v>
      </c>
      <c r="AD90" s="44">
        <v>9.0860590000000006</v>
      </c>
      <c r="AE90" s="45" t="e">
        <v>#N/A</v>
      </c>
      <c r="AF90" s="45" t="e">
        <v>#N/A</v>
      </c>
      <c r="AG90" s="45">
        <v>14</v>
      </c>
      <c r="AH90" s="170">
        <v>510.38918920999993</v>
      </c>
    </row>
    <row r="91" spans="1:34" x14ac:dyDescent="0.25">
      <c r="A91" s="43">
        <v>45017</v>
      </c>
      <c r="B91" s="50">
        <v>4.8765041165294454</v>
      </c>
      <c r="C91" s="44">
        <v>4.4058744993324295</v>
      </c>
      <c r="D91" s="44">
        <v>6.4</v>
      </c>
      <c r="E91" s="44">
        <v>5.3</v>
      </c>
      <c r="F91" s="44">
        <v>931.9</v>
      </c>
      <c r="G91" s="45">
        <v>38580</v>
      </c>
      <c r="H91" s="44">
        <v>-30.373578776394151</v>
      </c>
      <c r="I91" s="45">
        <v>12050</v>
      </c>
      <c r="J91" s="44">
        <v>-28.016726403823178</v>
      </c>
      <c r="K91" s="50">
        <v>3.0918727915194344</v>
      </c>
      <c r="L91" s="44">
        <v>3.421430021060945</v>
      </c>
      <c r="M91" s="44">
        <v>1.9662921348314377</v>
      </c>
      <c r="N91" s="44">
        <v>2.4908869987849247</v>
      </c>
      <c r="O91" s="50">
        <v>79.45</v>
      </c>
      <c r="P91" s="51">
        <v>2.5186999999999999</v>
      </c>
      <c r="Q91" s="44">
        <v>1389.2</v>
      </c>
      <c r="R91" s="44" t="e">
        <v>#N/A</v>
      </c>
      <c r="S91" s="50">
        <v>6.7</v>
      </c>
      <c r="T91" s="50">
        <v>4.75</v>
      </c>
      <c r="U91" s="44">
        <v>8.4455089999999995</v>
      </c>
      <c r="V91" s="50">
        <v>3.3822548706365261</v>
      </c>
      <c r="W91" s="51" t="e">
        <v>#N/A</v>
      </c>
      <c r="X91" s="45">
        <v>1164</v>
      </c>
      <c r="Y91" s="45">
        <v>211</v>
      </c>
      <c r="Z91" s="51">
        <v>2687</v>
      </c>
      <c r="AA91" s="51">
        <v>548565</v>
      </c>
      <c r="AB91" s="51">
        <v>0.85791826309067687</v>
      </c>
      <c r="AC91" s="44" t="e">
        <v>#N/A</v>
      </c>
      <c r="AD91" s="44">
        <v>8.957281</v>
      </c>
      <c r="AE91" s="45" t="e">
        <v>#N/A</v>
      </c>
      <c r="AF91" s="45" t="e">
        <v>#N/A</v>
      </c>
      <c r="AG91" s="45">
        <v>10</v>
      </c>
      <c r="AH91" s="170">
        <v>520.54236505999984</v>
      </c>
    </row>
    <row r="92" spans="1:34" x14ac:dyDescent="0.25">
      <c r="A92" s="43">
        <v>45047</v>
      </c>
      <c r="B92" s="50">
        <v>3.4934497816593746</v>
      </c>
      <c r="C92" s="44">
        <v>3.3574720210664877</v>
      </c>
      <c r="D92" s="44">
        <v>6</v>
      </c>
      <c r="E92" s="44">
        <v>5.3</v>
      </c>
      <c r="F92" s="44">
        <v>946.9</v>
      </c>
      <c r="G92" s="45" t="e">
        <v>#N/A</v>
      </c>
      <c r="H92" s="44" t="e">
        <v>#N/A</v>
      </c>
      <c r="I92" s="45" t="e">
        <v>#N/A</v>
      </c>
      <c r="J92" s="44" t="e">
        <v>#N/A</v>
      </c>
      <c r="K92" s="50">
        <v>2.9123328380386448</v>
      </c>
      <c r="L92" s="44" t="e">
        <v>#N/A</v>
      </c>
      <c r="M92" s="44">
        <v>0</v>
      </c>
      <c r="N92" s="44">
        <v>0.3123373243102634</v>
      </c>
      <c r="O92" s="50">
        <v>71.58</v>
      </c>
      <c r="P92" s="51">
        <v>2.2677999999999998</v>
      </c>
      <c r="Q92" s="44">
        <v>1394.8613681006327</v>
      </c>
      <c r="R92" s="44" t="e">
        <v>#N/A</v>
      </c>
      <c r="S92" s="50">
        <v>6.7</v>
      </c>
      <c r="T92" s="50">
        <v>4.75</v>
      </c>
      <c r="U92" s="44" t="e">
        <v>#N/A</v>
      </c>
      <c r="V92" s="50" t="e">
        <v>#N/A</v>
      </c>
      <c r="W92" s="51" t="e">
        <v>#N/A</v>
      </c>
      <c r="X92" s="45">
        <v>2076</v>
      </c>
      <c r="Y92" s="45">
        <v>256</v>
      </c>
      <c r="Z92" s="51">
        <v>3120</v>
      </c>
      <c r="AA92" s="51">
        <v>551853</v>
      </c>
      <c r="AB92" s="51">
        <v>0.85432639649507114</v>
      </c>
      <c r="AC92" s="44" t="e">
        <v>#N/A</v>
      </c>
      <c r="AD92" s="44" t="e">
        <v>#N/A</v>
      </c>
      <c r="AE92" s="45" t="e">
        <v>#N/A</v>
      </c>
      <c r="AF92" s="45" t="e">
        <v>#N/A</v>
      </c>
      <c r="AG92" s="45">
        <v>12</v>
      </c>
      <c r="AH92" s="170">
        <v>587.08936709</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260350</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260350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Scruggs, Estella</cp:lastModifiedBy>
  <dcterms:created xsi:type="dcterms:W3CDTF">2018-05-03T16:31:57Z</dcterms:created>
  <dcterms:modified xsi:type="dcterms:W3CDTF">2023-06-29T13:48:28Z</dcterms:modified>
</cp:coreProperties>
</file>