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590D9128-DE49-437A-8A12-C193D5394E51}" xr6:coauthVersionLast="47" xr6:coauthVersionMax="47" xr10:uidLastSave="{00000000-0000-0000-0000-000000000000}"/>
  <workbookProtection workbookAlgorithmName="SHA-512" workbookHashValue="KMhR5Fr1/NAAdXYjHGSsCBADGvjg3beG2DPvlKNLO7+lwfp9RG+bJg4DyPBggrcWM6GhFJW6B5yYWVMUeRG/OA==" workbookSaltValue="os4WpA2MUJgSD4tQp3RoLA==" workbookSpinCount="100000" lockStructure="1"/>
  <bookViews>
    <workbookView xWindow="810" yWindow="-120" windowWidth="23310" windowHeight="1158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dXdata!$A$16:$AH$78</definedName>
    <definedName name="DATA" localSheetId="3">'dXdata - Annual'!$F$12:$I$46</definedName>
    <definedName name="DATA" localSheetId="2">'dXdata - Monthly'!$F$12:$BP$46</definedName>
    <definedName name="DATES" localSheetId="5">dXdata!$A$16:$A$78</definedName>
    <definedName name="DATES" localSheetId="3">'dXdata - Annual'!$F$12:$I$12</definedName>
    <definedName name="DATES" localSheetId="2">'dXdata - Monthly'!$F$12:$BP$12</definedName>
    <definedName name="IDS" localSheetId="5">dXdata!$B$7:$AH$7</definedName>
    <definedName name="IDS" localSheetId="3">'dXdata - Annual'!$B$7:$AH$7</definedName>
    <definedName name="IDS" localSheetId="2">'dXdata - Monthly'!$B$7:$AH$7</definedName>
    <definedName name="OBS" localSheetId="5">dXdata!$B$16:$AH$78</definedName>
    <definedName name="OBS" localSheetId="3">'dXdata - Annual'!$F$13:$I$46</definedName>
    <definedName name="OBS" localSheetId="2">'dXdata - Monthly'!$F$13:$BP$46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36" i="1" l="1"/>
  <c r="BG36" i="1"/>
  <c r="BF37" i="1"/>
  <c r="BG37" i="1"/>
  <c r="BF38" i="1"/>
  <c r="BG38" i="1"/>
  <c r="BF39" i="1"/>
  <c r="BG39" i="1"/>
  <c r="BF28" i="1"/>
  <c r="BG28" i="1"/>
  <c r="BF29" i="1"/>
  <c r="BG29" i="1"/>
  <c r="BF30" i="1"/>
  <c r="BG30" i="1"/>
  <c r="BF31" i="1"/>
  <c r="BG31" i="1"/>
  <c r="BF32" i="1"/>
  <c r="BG32" i="1"/>
  <c r="BF33" i="1"/>
  <c r="BG33" i="1"/>
  <c r="BF34" i="1"/>
  <c r="BG34" i="1"/>
  <c r="BF24" i="1"/>
  <c r="BG24" i="1"/>
  <c r="BF25" i="1"/>
  <c r="BG25" i="1"/>
  <c r="BF26" i="1"/>
  <c r="BG26" i="1"/>
  <c r="BF17" i="1"/>
  <c r="BG17" i="1"/>
  <c r="BF18" i="1"/>
  <c r="BG18" i="1"/>
  <c r="BF19" i="1"/>
  <c r="BG19" i="1"/>
  <c r="BF20" i="1"/>
  <c r="BG20" i="1"/>
  <c r="BF21" i="1"/>
  <c r="BG21" i="1"/>
  <c r="BF22" i="1"/>
  <c r="BG22" i="1"/>
  <c r="BF14" i="1"/>
  <c r="BG14" i="1"/>
  <c r="BF15" i="1"/>
  <c r="BG15" i="1"/>
  <c r="BF5" i="1"/>
  <c r="BG5" i="1"/>
  <c r="BF6" i="1"/>
  <c r="BG6" i="1"/>
  <c r="BF7" i="1"/>
  <c r="BG7" i="1"/>
  <c r="BF8" i="1"/>
  <c r="BG8" i="1"/>
  <c r="BF9" i="1"/>
  <c r="BG9" i="1"/>
  <c r="BF10" i="1"/>
  <c r="BG10" i="1"/>
  <c r="BF11" i="1"/>
  <c r="BG11" i="1"/>
  <c r="BF12" i="1"/>
  <c r="BG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<sst xmlns="http://schemas.openxmlformats.org/spreadsheetml/2006/main" count="652" uniqueCount="262">
  <si>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</si>
  <si>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</si>
  <si>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</si>
  <si>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</si>
  <si>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</si>
  <si>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</si>
  <si>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</si>
  <si>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</si>
  <si>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</si>
  <si>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</si>
  <si>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</si>
  <si>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</si>
  <si>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</si>
  <si>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</si>
  <si>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</si>
  <si>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</si>
  <si>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</si>
  <si>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</si>
  <si>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</si>
  <si>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</si>
  <si>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</si>
  <si>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</si>
  <si>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</si>
  <si>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</si>
  <si>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</si>
  <si>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</si>
  <si>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</si>
  <si>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</si>
  <si>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</si>
  <si>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</si>
  <si>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</si>
  <si>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</si>
  <si>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</si>
  <si>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</si>
  <si>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</si>
  <si>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</si>
  <si>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</si>
  <si>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</si>
  <si>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</si>
  <si>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</si>
  <si>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</si>
  <si>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</si>
  <si>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</si>
  <si>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</si>
  <si>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</si>
  <si>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</si>
  <si>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</si>
  <si>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</si>
  <si>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</si>
  <si>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</si>
  <si>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</si>
  <si>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</si>
  <si>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</si>
  <si>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</si>
  <si>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</si>
  <si>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</si>
  <si>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</si>
  <si>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</si>
  <si>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</si>
  <si>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</si>
  <si>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</si>
  <si>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</si>
  <si>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</si>
  <si>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</si>
  <si>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</si>
  <si>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</si>
  <si>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</si>
  <si>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</si>
  <si>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</si>
  <si>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</si>
  <si>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</si>
  <si>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</si>
  <si>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</si>
  <si>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</si>
  <si>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</si>
  <si>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</si>
  <si>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</si>
  <si>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</si>
  <si>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</si>
  <si>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</si>
  <si>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</si>
  <si>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</si>
  <si>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</si>
  <si>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</si>
  <si>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</si>
  <si>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</si>
  <si>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</si>
  <si>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</si>
  <si>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</si>
  <si>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</si>
  <si>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</si>
  <si>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</si>
  <si>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</si>
  <si>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</si>
  <si>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</si>
  <si>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</si>
  <si>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</si>
  <si>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</si>
  <si>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</si>
  <si>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</si>
  <si>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</si>
  <si>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</si>
  <si>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</si>
  <si>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</si>
  <si>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</si>
  <si>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</si>
  <si>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</si>
  <si>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</si>
  <si>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</si>
  <si>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</si>
  <si>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</si>
  <si>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</si>
  <si>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</si>
  <si>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</si>
  <si>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</si>
  <si>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</si>
  <si>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</si>
  <si>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</si>
  <si>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</si>
  <si>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</si>
  <si>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</si>
  <si>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</si>
  <si>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</si>
  <si>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</si>
  <si>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</si>
  <si>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</si>
  <si>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</si>
  <si>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</si>
  <si>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</si>
  <si>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</si>
  <si>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</si>
  <si>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</si>
  <si>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</si>
  <si>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</si>
  <si>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</si>
  <si>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</si>
  <si>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</si>
  <si>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</si>
  <si>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</si>
  <si>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</si>
  <si>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</si>
  <si>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</si>
  <si>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</si>
  <si>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</si>
  <si>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</si>
  <si>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</si>
  <si>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</si>
  <si>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</si>
  <si>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</si>
  <si>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</si>
  <si>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</si>
  <si>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</si>
  <si>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</si>
  <si>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</si>
  <si>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</si>
  <si>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</si>
  <si>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</si>
  <si>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</si>
  <si>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</si>
  <si>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</si>
  <si>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</si>
  <si>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</si>
  <si>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</si>
  <si>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</si>
  <si>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</si>
  <si>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</si>
  <si>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</si>
  <si>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</si>
  <si>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</si>
  <si>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</si>
  <si>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</si>
  <si>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</si>
  <si>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</si>
  <si>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</si>
  <si>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</si>
  <si>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</si>
  <si>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</si>
  <si>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</si>
  <si>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</si>
  <si>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</si>
  <si>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</si>
  <si>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</si>
  <si>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</si>
  <si>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</si>
  <si>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</si>
  <si>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</si>
  <si>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</si>
  <si>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</si>
  <si>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</si>
  <si>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</si>
  <si>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</si>
  <si>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</si>
  <si>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</si>
  <si>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</si>
  <si>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</si>
  <si>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</si>
  <si>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</si>
  <si>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</si>
  <si>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</si>
  <si>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</si>
  <si>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</si>
  <si>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</si>
  <si>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</si>
  <si>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</si>
  <si>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</si>
  <si>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</si>
  <si>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</si>
  <si>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</si>
  <si>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</si>
  <si>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</si>
  <si>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</si>
  <si>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</si>
  <si>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</si>
  <si>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</si>
  <si>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</si>
  <si>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</si>
  <si>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</si>
  <si>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</si>
  <si>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</si>
  <si>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</si>
  <si>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</si>
  <si>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</si>
  <si>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</si>
  <si>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</si>
  <si>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</si>
  <si>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</si>
  <si>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</si>
  <si>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</si>
  <si>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</si>
  <si>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</si>
  <si>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</si>
  <si>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</si>
  <si>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</si>
  <si>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</si>
  <si>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</si>
  <si>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</si>
  <si>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</si>
  <si>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</si>
  <si>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</si>
  <si>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</si>
  <si>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</si>
  <si>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</si>
  <si>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</si>
  <si>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</si>
  <si>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</si>
  <si>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</si>
  <si>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</si>
  <si>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</si>
  <si>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</si>
  <si>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</si>
  <si>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</si>
  <si>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</si>
  <si>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</si>
  <si>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</si>
  <si>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</si>
  <si>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</si>
  <si>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</si>
  <si>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</si>
  <si>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</si>
  <si>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</si>
  <si>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March 2022</t>
  </si>
  <si>
    <t>Updated by Corporate Economics on April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</si>
</sst>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2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30" fillId="10" borderId="10" xfId="0" applyFont="1" applyFill="1" applyBorder="1" applyAlignment="1">
      <alignment horizontal="left" vertical="center" wrapText="1" inden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0" fontId="41" fillId="6" borderId="0" xfId="0" applyFont="1" applyFill="1"/>
    <xf numFmtId="0" fontId="41" fillId="6" borderId="0" xfId="0" applyFont="1" applyFill="1" applyAlignment="1">
      <alignment horizontal="right"/>
    </xf>
    <xf numFmtId="0" fontId="4" fillId="6" borderId="0" xfId="0" applyFont="1" applyFill="1" applyBorder="1" applyAlignment="1">
      <alignment horizontal="left" vertical="center" wrapText="1"/>
    </xf>
    <xf numFmtId="2" fontId="30" fillId="6" borderId="9" xfId="2" applyNumberFormat="1" applyFont="1" applyFill="1" applyBorder="1" applyAlignment="1">
      <alignment horizontal="right" vertical="center"/>
    </xf>
    <xf numFmtId="2" fontId="30" fillId="10" borderId="9" xfId="2" applyNumberFormat="1" applyFont="1" applyFill="1" applyBorder="1" applyAlignment="1">
      <alignment horizontal="right" vertical="center"/>
    </xf>
    <xf numFmtId="0" fontId="30" fillId="6" borderId="9" xfId="0" applyFont="1" applyFill="1" applyBorder="1" applyAlignment="1">
      <alignment horizontal="right" vertical="center"/>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0"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4"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B1870"/>
  <sheetViews>
    <sheetView showGridLines="0" tabSelected="1" topLeftCell="E1" zoomScale="85" zoomScaleNormal="85" workbookViewId="0">
      <selection activeCell="BG1" sqref="BG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8.5703125" style="22" customWidth="1"/>
    <col min="6" max="8" width="7.5703125" style="136" customWidth="1"/>
    <col min="9" max="44" width="7.85546875" style="136" hidden="1" customWidth="1"/>
    <col min="45" max="59" width="7.85546875" style="136" customWidth="1"/>
    <col min="60" max="60" width="9.140625" style="12" customWidth="1"/>
    <col min="61" max="13649" width="0" style="5" hidden="1"/>
    <col min="13650" max="13652" width="0" style="4" hidden="1"/>
    <col min="13653" max="16384" width="9.140625" style="4" hidden="1"/>
  </cols>
  <sheetData>
    <row r="1" spans="1:13649" ht="27" customHeight="1" x14ac:dyDescent="0.3">
      <c r="E1" s="209"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row>
    <row r="2" spans="1:13649"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7"/>
      <c r="AU2" s="187"/>
      <c r="AV2" s="187"/>
      <c r="AW2" s="187"/>
      <c r="AX2" s="187"/>
      <c r="AY2" s="187"/>
      <c r="AZ2" s="187"/>
      <c r="BA2" s="187"/>
      <c r="BB2" s="187"/>
      <c r="BC2" s="187"/>
      <c r="BD2" s="187"/>
      <c r="BE2" s="187"/>
      <c r="BF2" s="187"/>
      <c r="BG2" s="187" t="s">
        <v>261</v>
      </c>
    </row>
    <row r="3" spans="1:13649" s="10" customFormat="1" ht="23.25" thickBot="1" x14ac:dyDescent="0.3">
      <c r="A3" s="6"/>
      <c r="B3" s="7" t="s">
        <v>1</v>
      </c>
      <c r="C3" s="8" t="s">
        <v>2</v>
      </c>
      <c r="D3" s="9" t="s">
        <v>3</v>
      </c>
      <c r="E3" s="64" t="s">
        <v>4</v>
      </c>
      <c r="F3" s="210">
        <v>2019</v>
      </c>
      <c r="G3" s="182">
        <v>2020</v>
      </c>
      <c r="H3" s="183">
        <v>2021</v>
      </c>
      <c r="I3" s="184">
        <v>42736</v>
      </c>
      <c r="J3" s="185">
        <v>42767</v>
      </c>
      <c r="K3" s="185">
        <v>42795</v>
      </c>
      <c r="L3" s="185">
        <v>42826</v>
      </c>
      <c r="M3" s="185">
        <v>42856</v>
      </c>
      <c r="N3" s="185">
        <v>42887</v>
      </c>
      <c r="O3" s="185">
        <v>42917</v>
      </c>
      <c r="P3" s="185">
        <v>42948</v>
      </c>
      <c r="Q3" s="185">
        <v>42979</v>
      </c>
      <c r="R3" s="185">
        <v>43009</v>
      </c>
      <c r="S3" s="185">
        <v>43040</v>
      </c>
      <c r="T3" s="186">
        <v>43070</v>
      </c>
      <c r="U3" s="184">
        <v>43101</v>
      </c>
      <c r="V3" s="185">
        <v>43132</v>
      </c>
      <c r="W3" s="185">
        <v>43160</v>
      </c>
      <c r="X3" s="185">
        <v>43191</v>
      </c>
      <c r="Y3" s="185">
        <v>43221</v>
      </c>
      <c r="Z3" s="185">
        <v>43252</v>
      </c>
      <c r="AA3" s="185">
        <v>43282</v>
      </c>
      <c r="AB3" s="185">
        <v>43313</v>
      </c>
      <c r="AC3" s="185">
        <v>43344</v>
      </c>
      <c r="AD3" s="185">
        <v>43374</v>
      </c>
      <c r="AE3" s="185">
        <v>43405</v>
      </c>
      <c r="AF3" s="185">
        <v>43435</v>
      </c>
      <c r="AG3" s="184">
        <v>43831</v>
      </c>
      <c r="AH3" s="185">
        <v>43862</v>
      </c>
      <c r="AI3" s="185">
        <v>43891</v>
      </c>
      <c r="AJ3" s="185">
        <v>43922</v>
      </c>
      <c r="AK3" s="185">
        <v>43952</v>
      </c>
      <c r="AL3" s="185">
        <v>43983</v>
      </c>
      <c r="AM3" s="185">
        <v>44013</v>
      </c>
      <c r="AN3" s="185">
        <v>44044</v>
      </c>
      <c r="AO3" s="185">
        <v>44075</v>
      </c>
      <c r="AP3" s="185">
        <v>44105</v>
      </c>
      <c r="AQ3" s="185">
        <v>44136</v>
      </c>
      <c r="AR3" s="185">
        <v>44166</v>
      </c>
      <c r="AS3" s="184">
        <v>44197</v>
      </c>
      <c r="AT3" s="185">
        <v>44228</v>
      </c>
      <c r="AU3" s="185">
        <v>44256</v>
      </c>
      <c r="AV3" s="185">
        <v>44287</v>
      </c>
      <c r="AW3" s="185">
        <v>44317</v>
      </c>
      <c r="AX3" s="185">
        <v>44348</v>
      </c>
      <c r="AY3" s="185">
        <v>44378</v>
      </c>
      <c r="AZ3" s="185">
        <v>44409</v>
      </c>
      <c r="BA3" s="185">
        <v>44440</v>
      </c>
      <c r="BB3" s="185">
        <v>44470</v>
      </c>
      <c r="BC3" s="185">
        <v>44501</v>
      </c>
      <c r="BD3" s="185">
        <v>44531</v>
      </c>
      <c r="BE3" s="184">
        <v>44562</v>
      </c>
      <c r="BF3" s="185">
        <v>44593</v>
      </c>
      <c r="BG3" s="186">
        <v>44621</v>
      </c>
      <c r="BH3" s="63"/>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row>
    <row r="4" spans="1:13649" s="71" customFormat="1" ht="13.5" customHeight="1" thickBot="1" x14ac:dyDescent="0.25">
      <c r="A4" s="65"/>
      <c r="B4" s="66" t="s">
        <v>5</v>
      </c>
      <c r="C4" s="67"/>
      <c r="D4" s="68"/>
      <c r="E4" s="312" t="s">
        <v>5</v>
      </c>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4"/>
      <c r="BF4" s="314"/>
      <c r="BG4" s="315"/>
      <c r="BH4" s="69"/>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row>
    <row r="5" spans="1:13649" s="69" customFormat="1" ht="16.5" customHeight="1" x14ac:dyDescent="0.2">
      <c r="A5" s="137">
        <v>1</v>
      </c>
      <c r="B5" s="138" t="s">
        <v>6</v>
      </c>
      <c r="C5" s="139" t="s">
        <v>7</v>
      </c>
      <c r="D5" s="140"/>
      <c r="E5" s="151" t="s">
        <v>235</v>
      </c>
      <c r="F5" s="154">
        <f>'dXdata - Annual'!G16/100</f>
        <v>7.2000000000000008E-2</v>
      </c>
      <c r="G5" s="154">
        <f>'dXdata - Annual'!H16/100</f>
        <v>0.11699999999999999</v>
      </c>
      <c r="H5" s="154">
        <f>'dXdata - Annual'!I16/100</f>
        <v>9.0999999999999998E-2</v>
      </c>
      <c r="I5" s="142">
        <f>'dXdata - Monthly'!F16/100</f>
        <v>9.5000000000000001E-2</v>
      </c>
      <c r="J5" s="143">
        <f>'dXdata - Monthly'!G16/100</f>
        <v>9.0999999999999998E-2</v>
      </c>
      <c r="K5" s="143">
        <f>'dXdata - Monthly'!H16/100</f>
        <v>9.0999999999999998E-2</v>
      </c>
      <c r="L5" s="143">
        <f>'dXdata - Monthly'!I16/100</f>
        <v>9.0999999999999998E-2</v>
      </c>
      <c r="M5" s="143">
        <f>'dXdata - Monthly'!J16/100</f>
        <v>9.1999999999999998E-2</v>
      </c>
      <c r="N5" s="143">
        <f>'dXdata - Monthly'!K16/100</f>
        <v>8.5999999999999993E-2</v>
      </c>
      <c r="O5" s="143">
        <f>'dXdata - Monthly'!L16/100</f>
        <v>8.4000000000000005E-2</v>
      </c>
      <c r="P5" s="143">
        <f>'dXdata - Monthly'!M16/100</f>
        <v>8.6999999999999994E-2</v>
      </c>
      <c r="Q5" s="143">
        <f>'dXdata - Monthly'!N16/100</f>
        <v>8.8000000000000009E-2</v>
      </c>
      <c r="R5" s="143">
        <f>'dXdata - Monthly'!O16/100</f>
        <v>8.4000000000000005E-2</v>
      </c>
      <c r="S5" s="143">
        <f>'dXdata - Monthly'!P16/100</f>
        <v>7.4999999999999997E-2</v>
      </c>
      <c r="T5" s="143">
        <f>'dXdata - Monthly'!Q16/100</f>
        <v>7.2999999999999995E-2</v>
      </c>
      <c r="U5" s="142">
        <f>'dXdata - Monthly'!R16/100</f>
        <v>7.4999999999999997E-2</v>
      </c>
      <c r="V5" s="143">
        <f>'dXdata - Monthly'!S16/100</f>
        <v>7.6999999999999999E-2</v>
      </c>
      <c r="W5" s="143">
        <f>'dXdata - Monthly'!T16/100</f>
        <v>0.08</v>
      </c>
      <c r="X5" s="143">
        <f>'dXdata - Monthly'!U16/100</f>
        <v>7.5999999999999998E-2</v>
      </c>
      <c r="Y5" s="143">
        <f>'dXdata - Monthly'!V16/100</f>
        <v>7.400000000000001E-2</v>
      </c>
      <c r="Z5" s="143">
        <f>'dXdata - Monthly'!W16/100</f>
        <v>7.0999999999999994E-2</v>
      </c>
      <c r="AA5" s="143">
        <f>'dXdata - Monthly'!X16/100</f>
        <v>7.5999999999999998E-2</v>
      </c>
      <c r="AB5" s="143">
        <f>'dXdata - Monthly'!Y16/100</f>
        <v>8.1000000000000003E-2</v>
      </c>
      <c r="AC5" s="143">
        <f>'dXdata - Monthly'!Z16/100</f>
        <v>8.3000000000000004E-2</v>
      </c>
      <c r="AD5" s="143">
        <f>'dXdata - Monthly'!AA16/100</f>
        <v>8.3000000000000004E-2</v>
      </c>
      <c r="AE5" s="143">
        <f>'dXdata - Monthly'!AB16/100</f>
        <v>7.5999999999999998E-2</v>
      </c>
      <c r="AF5" s="143">
        <f>'dXdata - Monthly'!AC16/100</f>
        <v>7.0000000000000007E-2</v>
      </c>
      <c r="AG5" s="142">
        <f>'dXdata - Monthly'!AP16/100</f>
        <v>7.0000000000000007E-2</v>
      </c>
      <c r="AH5" s="143">
        <f>'dXdata - Monthly'!AQ16/100</f>
        <v>7.2999999999999995E-2</v>
      </c>
      <c r="AI5" s="143">
        <f>'dXdata - Monthly'!AR16/100</f>
        <v>8.900000000000001E-2</v>
      </c>
      <c r="AJ5" s="143">
        <f>'dXdata - Monthly'!AS16/100</f>
        <v>0.11</v>
      </c>
      <c r="AK5" s="143">
        <f>'dXdata - Monthly'!AT16/100</f>
        <v>0.13400000000000001</v>
      </c>
      <c r="AL5" s="143">
        <f>'dXdata - Monthly'!AU16/100</f>
        <v>0.151</v>
      </c>
      <c r="AM5" s="143">
        <f>'dXdata - Monthly'!AV16/100</f>
        <v>0.14899999999999999</v>
      </c>
      <c r="AN5" s="143">
        <f>'dXdata - Monthly'!AW16/100</f>
        <v>0.14300000000000002</v>
      </c>
      <c r="AO5" s="143">
        <f>'dXdata - Monthly'!AX16/100</f>
        <v>0.127</v>
      </c>
      <c r="AP5" s="143">
        <f>'dXdata - Monthly'!AY16/100</f>
        <v>0.114</v>
      </c>
      <c r="AQ5" s="143">
        <f>'dXdata - Monthly'!AZ16/100</f>
        <v>0.105</v>
      </c>
      <c r="AR5" s="143">
        <f>'dXdata - Monthly'!BA16/100</f>
        <v>0.10199999999999999</v>
      </c>
      <c r="AS5" s="142">
        <f>'dXdata - Monthly'!BB16/100</f>
        <v>0.10300000000000001</v>
      </c>
      <c r="AT5" s="143">
        <f>'dXdata - Monthly'!BC16/100</f>
        <v>0.105</v>
      </c>
      <c r="AU5" s="143">
        <f>'dXdata - Monthly'!BD16/100</f>
        <v>0.10400000000000001</v>
      </c>
      <c r="AV5" s="143">
        <f>'dXdata - Monthly'!BE16/100</f>
        <v>9.6999999999999989E-2</v>
      </c>
      <c r="AW5" s="143">
        <f>'dXdata - Monthly'!BF16/100</f>
        <v>8.900000000000001E-2</v>
      </c>
      <c r="AX5" s="143">
        <f>'dXdata - Monthly'!BG16/100</f>
        <v>9.0999999999999998E-2</v>
      </c>
      <c r="AY5" s="143">
        <f>'dXdata - Monthly'!BH16/100</f>
        <v>9.6999999999999989E-2</v>
      </c>
      <c r="AZ5" s="143">
        <f>'dXdata - Monthly'!BI16/100</f>
        <v>0.1</v>
      </c>
      <c r="BA5" s="143">
        <f>'dXdata - Monthly'!BJ16/100</f>
        <v>9.1999999999999998E-2</v>
      </c>
      <c r="BB5" s="143">
        <f>'dXdata - Monthly'!BK16/100</f>
        <v>8.199999999999999E-2</v>
      </c>
      <c r="BC5" s="143">
        <f>'dXdata - Monthly'!BL16/100</f>
        <v>7.6999999999999999E-2</v>
      </c>
      <c r="BD5" s="143">
        <f>'dXdata - Monthly'!BM16/100</f>
        <v>7.5999999999999998E-2</v>
      </c>
      <c r="BE5" s="142">
        <f>'dXdata - Monthly'!BN16/100</f>
        <v>7.8E-2</v>
      </c>
      <c r="BF5" s="143">
        <f>'dXdata - Monthly'!BO16/100</f>
        <v>7.5999999999999998E-2</v>
      </c>
      <c r="BG5" s="271">
        <f>'dXdata - Monthly'!BP16/100</f>
        <v>7.5999999999999998E-2</v>
      </c>
    </row>
    <row r="6" spans="1:13649" s="77" customFormat="1" ht="16.5" customHeight="1" x14ac:dyDescent="0.2">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272">
        <f>'dXdata - Monthly'!BP17/100</f>
        <v>6.0999999999999999E-2</v>
      </c>
      <c r="BH6" s="69"/>
    </row>
    <row r="7" spans="1:13649" s="69" customFormat="1" ht="16.5" customHeight="1" x14ac:dyDescent="0.2">
      <c r="A7" s="137">
        <v>3</v>
      </c>
      <c r="B7" s="138" t="s">
        <v>10</v>
      </c>
      <c r="C7" s="139" t="s">
        <v>11</v>
      </c>
      <c r="D7" s="140"/>
      <c r="E7" s="152"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5">
        <f>'dXdata - Monthly'!BB18</f>
        <v>856.4</v>
      </c>
      <c r="AT7" s="146">
        <f>'dXdata - Monthly'!BC18</f>
        <v>843.8</v>
      </c>
      <c r="AU7" s="146">
        <f>'dXdata - Monthly'!BD18</f>
        <v>838.2</v>
      </c>
      <c r="AV7" s="146">
        <f>'dXdata - Monthly'!BE18</f>
        <v>838.1</v>
      </c>
      <c r="AW7" s="146">
        <f>'dXdata - Monthly'!BF18</f>
        <v>845.8</v>
      </c>
      <c r="AX7" s="146">
        <f>'dXdata - Monthly'!BG18</f>
        <v>851</v>
      </c>
      <c r="AY7" s="146">
        <f>'dXdata - Monthly'!BH18</f>
        <v>856.1</v>
      </c>
      <c r="AZ7" s="146">
        <f>'dXdata - Monthly'!BI18</f>
        <v>861.5</v>
      </c>
      <c r="BA7" s="146">
        <f>'dXdata - Monthly'!BJ18</f>
        <v>872.5</v>
      </c>
      <c r="BB7" s="146">
        <f>'dXdata - Monthly'!BK18</f>
        <v>887.3</v>
      </c>
      <c r="BC7" s="146">
        <f>'dXdata - Monthly'!BL18</f>
        <v>885.5</v>
      </c>
      <c r="BD7" s="146">
        <f>'dXdata - Monthly'!BM18</f>
        <v>885.4</v>
      </c>
      <c r="BE7" s="145">
        <f>'dXdata - Monthly'!BN18</f>
        <v>878.5</v>
      </c>
      <c r="BF7" s="146">
        <f>'dXdata - Monthly'!BO18</f>
        <v>887</v>
      </c>
      <c r="BG7" s="308">
        <f>'dXdata - Monthly'!BP18</f>
        <v>890.9</v>
      </c>
    </row>
    <row r="8" spans="1:13649" s="81" customFormat="1" ht="31.5" customHeight="1" x14ac:dyDescent="0.2">
      <c r="A8" s="73">
        <v>4</v>
      </c>
      <c r="B8" s="78" t="s">
        <v>12</v>
      </c>
      <c r="C8" s="78" t="s">
        <v>13</v>
      </c>
      <c r="D8" s="79"/>
      <c r="E8" s="91" t="s">
        <v>237</v>
      </c>
      <c r="F8" s="120">
        <f>'dXdata - Annual'!G19</f>
        <v>50816.666666666664</v>
      </c>
      <c r="G8" s="120">
        <f>'dXdata - Annual'!H19</f>
        <v>80983.333333333328</v>
      </c>
      <c r="H8" s="120">
        <f>'dXdata - Annual'!I19</f>
        <v>163149.16666666666</v>
      </c>
      <c r="I8" s="120">
        <f>'dXdata - Monthly'!F19</f>
        <v>91380</v>
      </c>
      <c r="J8" s="121">
        <f>'dXdata - Monthly'!G19</f>
        <v>86330</v>
      </c>
      <c r="K8" s="121">
        <f>'dXdata - Monthly'!H19</f>
        <v>83100</v>
      </c>
      <c r="L8" s="121">
        <f>'dXdata - Monthly'!I19</f>
        <v>79710</v>
      </c>
      <c r="M8" s="121">
        <f>'dXdata - Monthly'!J19</f>
        <v>73120</v>
      </c>
      <c r="N8" s="121">
        <f>'dXdata - Monthly'!K19</f>
        <v>71540</v>
      </c>
      <c r="O8" s="121">
        <f>'dXdata - Monthly'!L19</f>
        <v>64390</v>
      </c>
      <c r="P8" s="121">
        <f>'dXdata - Monthly'!M19</f>
        <v>66870</v>
      </c>
      <c r="Q8" s="121">
        <f>'dXdata - Monthly'!N19</f>
        <v>65550</v>
      </c>
      <c r="R8" s="121">
        <f>'dXdata - Monthly'!O19</f>
        <v>63990</v>
      </c>
      <c r="S8" s="121">
        <f>'dXdata - Monthly'!P19</f>
        <v>64560</v>
      </c>
      <c r="T8" s="121">
        <f>'dXdata - Monthly'!Q19</f>
        <v>63200</v>
      </c>
      <c r="U8" s="120">
        <f>'dXdata - Monthly'!R19</f>
        <v>62810</v>
      </c>
      <c r="V8" s="121">
        <f>'dXdata - Monthly'!S19</f>
        <v>60720</v>
      </c>
      <c r="W8" s="121">
        <f>'dXdata - Monthly'!T19</f>
        <v>58000</v>
      </c>
      <c r="X8" s="121">
        <f>'dXdata - Monthly'!U19</f>
        <v>56910</v>
      </c>
      <c r="Y8" s="121">
        <f>'dXdata - Monthly'!V19</f>
        <v>54350</v>
      </c>
      <c r="Z8" s="121">
        <f>'dXdata - Monthly'!W19</f>
        <v>55610</v>
      </c>
      <c r="AA8" s="121">
        <f>'dXdata - Monthly'!X19</f>
        <v>53460</v>
      </c>
      <c r="AB8" s="121">
        <f>'dXdata - Monthly'!Y19</f>
        <v>52910</v>
      </c>
      <c r="AC8" s="121">
        <f>'dXdata - Monthly'!Z19</f>
        <v>52340</v>
      </c>
      <c r="AD8" s="121">
        <f>'dXdata - Monthly'!AA19</f>
        <v>51870</v>
      </c>
      <c r="AE8" s="121">
        <f>'dXdata - Monthly'!AB19</f>
        <v>49930</v>
      </c>
      <c r="AF8" s="121">
        <f>'dXdata - Monthly'!AC19</f>
        <v>49570</v>
      </c>
      <c r="AG8" s="120">
        <f>'dXdata - Monthly'!AP19</f>
        <v>54040</v>
      </c>
      <c r="AH8" s="121">
        <f>'dXdata - Monthly'!AQ19</f>
        <v>53760</v>
      </c>
      <c r="AI8" s="214">
        <f>'dXdata - Monthly'!AR19</f>
        <v>61540</v>
      </c>
      <c r="AJ8" s="214">
        <f>'dXdata - Monthly'!AS19</f>
        <v>69870</v>
      </c>
      <c r="AK8" s="214">
        <f>'dXdata - Monthly'!AT19</f>
        <v>62680</v>
      </c>
      <c r="AL8" s="214">
        <f>'dXdata - Monthly'!AU19</f>
        <v>52570</v>
      </c>
      <c r="AM8" s="214">
        <f>'dXdata - Monthly'!AV19</f>
        <v>28880</v>
      </c>
      <c r="AN8" s="214">
        <f>'dXdata - Monthly'!AW19</f>
        <v>24870</v>
      </c>
      <c r="AO8" s="214">
        <f>'dXdata - Monthly'!AX19</f>
        <v>31310</v>
      </c>
      <c r="AP8" s="214">
        <f>'dXdata - Monthly'!AY19</f>
        <v>173540</v>
      </c>
      <c r="AQ8" s="214">
        <f>'dXdata - Monthly'!AZ19</f>
        <v>175070</v>
      </c>
      <c r="AR8" s="214">
        <f>'dXdata - Monthly'!BA19</f>
        <v>183670</v>
      </c>
      <c r="AS8" s="294">
        <f>'dXdata - Monthly'!BB19</f>
        <v>208240</v>
      </c>
      <c r="AT8" s="295">
        <f>'dXdata - Monthly'!BC19</f>
        <v>206990</v>
      </c>
      <c r="AU8" s="295">
        <f>'dXdata - Monthly'!BD19</f>
        <v>197770</v>
      </c>
      <c r="AV8" s="295">
        <f>'dXdata - Monthly'!BE19</f>
        <v>199820</v>
      </c>
      <c r="AW8" s="295">
        <f>'dXdata - Monthly'!BF19</f>
        <v>205230</v>
      </c>
      <c r="AX8" s="295">
        <f>'dXdata - Monthly'!BG19</f>
        <v>189430</v>
      </c>
      <c r="AY8" s="295">
        <f>'dXdata - Monthly'!BH19</f>
        <v>184030</v>
      </c>
      <c r="AZ8" s="295">
        <f>'dXdata - Monthly'!BI19</f>
        <v>177960</v>
      </c>
      <c r="BA8" s="295">
        <f>'dXdata - Monthly'!BJ19</f>
        <v>149890</v>
      </c>
      <c r="BB8" s="295">
        <f>'dXdata - Monthly'!BK19</f>
        <v>85090</v>
      </c>
      <c r="BC8" s="295">
        <f>'dXdata - Monthly'!BL19</f>
        <v>81100</v>
      </c>
      <c r="BD8" s="295">
        <f>'dXdata - Monthly'!BM19</f>
        <v>72240</v>
      </c>
      <c r="BE8" s="294">
        <f>'dXdata - Monthly'!BN19</f>
        <v>67540</v>
      </c>
      <c r="BF8" s="295" t="e">
        <f>'dXdata - Monthly'!BO19</f>
        <v>#N/A</v>
      </c>
      <c r="BG8" s="296" t="e">
        <f>'dXdata - Monthly'!BP19</f>
        <v>#N/A</v>
      </c>
      <c r="BH8" s="80"/>
    </row>
    <row r="9" spans="1:13649" s="69" customFormat="1" ht="16.5" customHeight="1" x14ac:dyDescent="0.2">
      <c r="A9" s="137">
        <v>5</v>
      </c>
      <c r="B9" s="138" t="s">
        <v>14</v>
      </c>
      <c r="C9" s="139" t="s">
        <v>15</v>
      </c>
      <c r="D9" s="140"/>
      <c r="E9" s="152" t="s">
        <v>238</v>
      </c>
      <c r="F9" s="141">
        <f>'dXdata - Annual'!G20/100</f>
        <v>-7.3927833799052434E-2</v>
      </c>
      <c r="G9" s="141">
        <f>'dXdata - Annual'!H20/100</f>
        <v>0.59363725811741563</v>
      </c>
      <c r="H9" s="141">
        <f>'dXdata - Annual'!I20/100</f>
        <v>1.0146017699115046</v>
      </c>
      <c r="I9" s="147">
        <f>'dXdata - Monthly'!F20/100</f>
        <v>0.37620481927710836</v>
      </c>
      <c r="J9" s="148">
        <f>'dXdata - Monthly'!G20/100</f>
        <v>0.25992410974897839</v>
      </c>
      <c r="K9" s="148">
        <f>'dXdata - Monthly'!H20/100</f>
        <v>0.1661521190008419</v>
      </c>
      <c r="L9" s="148">
        <f>'dXdata - Monthly'!I20/100</f>
        <v>8.5523627944981584E-2</v>
      </c>
      <c r="M9" s="148">
        <f>'dXdata - Monthly'!J20/100</f>
        <v>-9.672637430512665E-2</v>
      </c>
      <c r="N9" s="148">
        <f>'dXdata - Monthly'!K20/100</f>
        <v>-0.12734813369114417</v>
      </c>
      <c r="O9" s="148">
        <f>'dXdata - Monthly'!L20/100</f>
        <v>-0.32085223077734409</v>
      </c>
      <c r="P9" s="148">
        <f>'dXdata - Monthly'!M20/100</f>
        <v>-0.26094164456233426</v>
      </c>
      <c r="Q9" s="148">
        <f>'dXdata - Monthly'!N20/100</f>
        <v>-0.33098591549295775</v>
      </c>
      <c r="R9" s="148">
        <f>'dXdata - Monthly'!O20/100</f>
        <v>-0.36699970323474124</v>
      </c>
      <c r="S9" s="148">
        <f>'dXdata - Monthly'!P20/100</f>
        <v>-0.36792637556295282</v>
      </c>
      <c r="T9" s="148">
        <f>'dXdata - Monthly'!Q20/100</f>
        <v>-0.36660653437562646</v>
      </c>
      <c r="U9" s="147">
        <f>'dXdata - Monthly'!R20/100</f>
        <v>-0.31265047056248629</v>
      </c>
      <c r="V9" s="148">
        <f>'dXdata - Monthly'!S20/100</f>
        <v>-0.29665238040078767</v>
      </c>
      <c r="W9" s="148">
        <f>'dXdata - Monthly'!T20/100</f>
        <v>-0.30204572803850782</v>
      </c>
      <c r="X9" s="148">
        <f>'dXdata - Monthly'!U20/100</f>
        <v>-0.28603688370342495</v>
      </c>
      <c r="Y9" s="148">
        <f>'dXdata - Monthly'!V20/100</f>
        <v>-0.25670131291028442</v>
      </c>
      <c r="Z9" s="148">
        <f>'dXdata - Monthly'!W20/100</f>
        <v>-0.22267263069611409</v>
      </c>
      <c r="AA9" s="148">
        <f>'dXdata - Monthly'!X20/100</f>
        <v>-0.16974685510172383</v>
      </c>
      <c r="AB9" s="148">
        <f>'dXdata - Monthly'!Y20/100</f>
        <v>-0.20876327202033795</v>
      </c>
      <c r="AC9" s="148">
        <f>'dXdata - Monthly'!Z20/100</f>
        <v>-0.20152555301296715</v>
      </c>
      <c r="AD9" s="148">
        <f>'dXdata - Monthly'!AA20/100</f>
        <v>-0.1894045944678856</v>
      </c>
      <c r="AE9" s="148">
        <f>'dXdata - Monthly'!AB20/100</f>
        <v>-0.22661090458488231</v>
      </c>
      <c r="AF9" s="148">
        <f>'dXdata - Monthly'!AC20/100</f>
        <v>-0.21566455696202536</v>
      </c>
      <c r="AG9" s="147">
        <f>'dXdata - Monthly'!AP20/100</f>
        <v>6.5667521198974566E-2</v>
      </c>
      <c r="AH9" s="148">
        <f>'dXdata - Monthly'!AQ20/100</f>
        <v>2.8112449799196693E-2</v>
      </c>
      <c r="AI9" s="215">
        <f>'dXdata - Monthly'!AR20/100</f>
        <v>0.18164362519201238</v>
      </c>
      <c r="AJ9" s="215">
        <f>'dXdata - Monthly'!AS20/100</f>
        <v>0.36812218523595064</v>
      </c>
      <c r="AK9" s="215">
        <f>'dXdata - Monthly'!AT20/100</f>
        <v>0.25838185103392886</v>
      </c>
      <c r="AL9" s="215">
        <f>'dXdata - Monthly'!AU20/100</f>
        <v>6.7844810075157413E-2</v>
      </c>
      <c r="AM9" s="215">
        <f>'dXdata - Monthly'!AV20/100</f>
        <v>-0.42550228764670783</v>
      </c>
      <c r="AN9" s="215">
        <f>'dXdata - Monthly'!AW20/100</f>
        <v>-0.50937068455316636</v>
      </c>
      <c r="AO9" s="215">
        <f>'dXdata - Monthly'!AX20/100</f>
        <v>-0.36811301715438949</v>
      </c>
      <c r="AP9" s="215">
        <f>'dXdata - Monthly'!AY20/100</f>
        <v>2.4514717581543359</v>
      </c>
      <c r="AQ9" s="215">
        <f>'dXdata - Monthly'!AZ20/100</f>
        <v>2.4086838006230531</v>
      </c>
      <c r="AR9" s="215">
        <f>'dXdata - Monthly'!BA20/100</f>
        <v>2.5011437285550895</v>
      </c>
      <c r="AS9" s="297">
        <f>'dXdata - Monthly'!BB20/100</f>
        <v>2.8534418948926721</v>
      </c>
      <c r="AT9" s="298">
        <f>'dXdata - Monthly'!BC20/100</f>
        <v>2.8502604166666661</v>
      </c>
      <c r="AU9" s="298">
        <f>'dXdata - Monthly'!BD20/100</f>
        <v>2.2136821579460513</v>
      </c>
      <c r="AV9" s="298">
        <f>'dXdata - Monthly'!BE20/100</f>
        <v>1.8598826391870618</v>
      </c>
      <c r="AW9" s="298">
        <f>'dXdata - Monthly'!BF20/100</f>
        <v>2.2742501595405233</v>
      </c>
      <c r="AX9" s="298">
        <f>'dXdata - Monthly'!BG20/100</f>
        <v>2.603385961575043</v>
      </c>
      <c r="AY9" s="298">
        <f>'dXdata - Monthly'!BH20/100</f>
        <v>5.3722299168975072</v>
      </c>
      <c r="AZ9" s="298">
        <f>'dXdata - Monthly'!BI20/100</f>
        <v>6.1556091676718943</v>
      </c>
      <c r="BA9" s="298">
        <f>'dXdata - Monthly'!BJ20/100</f>
        <v>3.7872884062599805</v>
      </c>
      <c r="BB9" s="298">
        <f>'dXdata - Monthly'!BK20/100</f>
        <v>-0.5096807652414429</v>
      </c>
      <c r="BC9" s="298">
        <f>'dXdata - Monthly'!BL20/100</f>
        <v>-0.53675672588107615</v>
      </c>
      <c r="BD9" s="298">
        <f>'dXdata - Monthly'!BM20/100</f>
        <v>-0.6066859040670769</v>
      </c>
      <c r="BE9" s="297">
        <f>'dXdata - Monthly'!BN20/100</f>
        <v>-0.67566269688820602</v>
      </c>
      <c r="BF9" s="298" t="e">
        <f>'dXdata - Monthly'!BO20/100</f>
        <v>#N/A</v>
      </c>
      <c r="BG9" s="299" t="e">
        <f>'dXdata - Monthly'!BP20/100</f>
        <v>#N/A</v>
      </c>
    </row>
    <row r="10" spans="1:13649" s="77" customFormat="1" ht="31.5" customHeight="1" x14ac:dyDescent="0.2">
      <c r="A10" s="73">
        <v>6</v>
      </c>
      <c r="B10" s="74" t="s">
        <v>16</v>
      </c>
      <c r="C10" s="75" t="s">
        <v>13</v>
      </c>
      <c r="D10" s="76"/>
      <c r="E10" s="91" t="s">
        <v>239</v>
      </c>
      <c r="F10" s="120">
        <f>'dXdata - Annual'!G21</f>
        <v>16078.333333333334</v>
      </c>
      <c r="G10" s="120">
        <f>'dXdata - Annual'!H21</f>
        <v>27295.833333333332</v>
      </c>
      <c r="H10" s="120">
        <f>'dXdata - Annual'!I21</f>
        <v>56745</v>
      </c>
      <c r="I10" s="120">
        <f>'dXdata - Monthly'!F21</f>
        <v>30840</v>
      </c>
      <c r="J10" s="121">
        <f>'dXdata - Monthly'!G21</f>
        <v>29130</v>
      </c>
      <c r="K10" s="121">
        <f>'dXdata - Monthly'!H21</f>
        <v>28150</v>
      </c>
      <c r="L10" s="121">
        <f>'dXdata - Monthly'!I21</f>
        <v>27120</v>
      </c>
      <c r="M10" s="121">
        <f>'dXdata - Monthly'!J21</f>
        <v>25460</v>
      </c>
      <c r="N10" s="121">
        <f>'dXdata - Monthly'!K21</f>
        <v>24850</v>
      </c>
      <c r="O10" s="121">
        <f>'dXdata - Monthly'!L21</f>
        <v>22240</v>
      </c>
      <c r="P10" s="121">
        <f>'dXdata - Monthly'!M21</f>
        <v>22840</v>
      </c>
      <c r="Q10" s="121">
        <f>'dXdata - Monthly'!N21</f>
        <v>22540</v>
      </c>
      <c r="R10" s="121">
        <f>'dXdata - Monthly'!O21</f>
        <v>21990</v>
      </c>
      <c r="S10" s="121">
        <f>'dXdata - Monthly'!P21</f>
        <v>21990</v>
      </c>
      <c r="T10" s="121">
        <f>'dXdata - Monthly'!Q21</f>
        <v>21400</v>
      </c>
      <c r="U10" s="120">
        <f>'dXdata - Monthly'!R21</f>
        <v>21140</v>
      </c>
      <c r="V10" s="121">
        <f>'dXdata - Monthly'!S21</f>
        <v>20370</v>
      </c>
      <c r="W10" s="121">
        <f>'dXdata - Monthly'!T21</f>
        <v>19420</v>
      </c>
      <c r="X10" s="121">
        <f>'dXdata - Monthly'!U21</f>
        <v>19160</v>
      </c>
      <c r="Y10" s="121">
        <f>'dXdata - Monthly'!V21</f>
        <v>18050</v>
      </c>
      <c r="Z10" s="121">
        <f>'dXdata - Monthly'!W21</f>
        <v>17920</v>
      </c>
      <c r="AA10" s="121">
        <f>'dXdata - Monthly'!X21</f>
        <v>16950</v>
      </c>
      <c r="AB10" s="121">
        <f>'dXdata - Monthly'!Y21</f>
        <v>16790</v>
      </c>
      <c r="AC10" s="121">
        <f>'dXdata - Monthly'!Z21</f>
        <v>16270</v>
      </c>
      <c r="AD10" s="121">
        <f>'dXdata - Monthly'!AA21</f>
        <v>16170</v>
      </c>
      <c r="AE10" s="121">
        <f>'dXdata - Monthly'!AB21</f>
        <v>15530</v>
      </c>
      <c r="AF10" s="121">
        <f>'dXdata - Monthly'!AC21</f>
        <v>15340</v>
      </c>
      <c r="AG10" s="120">
        <f>'dXdata - Monthly'!AP21</f>
        <v>16710</v>
      </c>
      <c r="AH10" s="121">
        <f>'dXdata - Monthly'!AQ21</f>
        <v>16680</v>
      </c>
      <c r="AI10" s="214">
        <f>'dXdata - Monthly'!AR21</f>
        <v>19200</v>
      </c>
      <c r="AJ10" s="214">
        <f>'dXdata - Monthly'!AS21</f>
        <v>21760</v>
      </c>
      <c r="AK10" s="214">
        <f>'dXdata - Monthly'!AT21</f>
        <v>19330</v>
      </c>
      <c r="AL10" s="214">
        <f>'dXdata - Monthly'!AU21</f>
        <v>16160</v>
      </c>
      <c r="AM10" s="214">
        <f>'dXdata - Monthly'!AV21</f>
        <v>9220</v>
      </c>
      <c r="AN10" s="214">
        <f>'dXdata - Monthly'!AW21</f>
        <v>7940</v>
      </c>
      <c r="AO10" s="214">
        <f>'dXdata - Monthly'!AX21</f>
        <v>9250</v>
      </c>
      <c r="AP10" s="214">
        <f>'dXdata - Monthly'!AY21</f>
        <v>63040</v>
      </c>
      <c r="AQ10" s="214">
        <f>'dXdata - Monthly'!AZ21</f>
        <v>63500</v>
      </c>
      <c r="AR10" s="214">
        <f>'dXdata - Monthly'!BA21</f>
        <v>64760</v>
      </c>
      <c r="AS10" s="294">
        <f>'dXdata - Monthly'!BB21</f>
        <v>71520</v>
      </c>
      <c r="AT10" s="295">
        <f>'dXdata - Monthly'!BC21</f>
        <v>71360</v>
      </c>
      <c r="AU10" s="295">
        <f>'dXdata - Monthly'!BD21</f>
        <v>68650</v>
      </c>
      <c r="AV10" s="295">
        <f>'dXdata - Monthly'!BE21</f>
        <v>71120</v>
      </c>
      <c r="AW10" s="295">
        <f>'dXdata - Monthly'!BF21</f>
        <v>74160</v>
      </c>
      <c r="AX10" s="295">
        <f>'dXdata - Monthly'!BG21</f>
        <v>68120</v>
      </c>
      <c r="AY10" s="295">
        <f>'dXdata - Monthly'!BH21</f>
        <v>63160</v>
      </c>
      <c r="AZ10" s="295">
        <f>'dXdata - Monthly'!BI21</f>
        <v>61640</v>
      </c>
      <c r="BA10" s="295">
        <f>'dXdata - Monthly'!BJ21</f>
        <v>52770</v>
      </c>
      <c r="BB10" s="295">
        <f>'dXdata - Monthly'!BK21</f>
        <v>28230</v>
      </c>
      <c r="BC10" s="295">
        <f>'dXdata - Monthly'!BL21</f>
        <v>27010</v>
      </c>
      <c r="BD10" s="295">
        <f>'dXdata - Monthly'!BM21</f>
        <v>23200</v>
      </c>
      <c r="BE10" s="294">
        <f>'dXdata - Monthly'!BN21</f>
        <v>21300</v>
      </c>
      <c r="BF10" s="295" t="e">
        <f>'dXdata - Monthly'!BO21</f>
        <v>#N/A</v>
      </c>
      <c r="BG10" s="296" t="e">
        <f>'dXdata - Monthly'!BP21</f>
        <v>#N/A</v>
      </c>
      <c r="BH10" s="69"/>
    </row>
    <row r="11" spans="1:13649" s="82" customFormat="1" ht="16.5" customHeight="1" x14ac:dyDescent="0.2">
      <c r="A11" s="137">
        <v>7</v>
      </c>
      <c r="B11" s="138" t="s">
        <v>17</v>
      </c>
      <c r="C11" s="139" t="s">
        <v>15</v>
      </c>
      <c r="D11" s="140"/>
      <c r="E11" s="152" t="s">
        <v>238</v>
      </c>
      <c r="F11" s="141">
        <f>'dXdata - Annual'!G22/100</f>
        <v>-9.4645957486743981E-2</v>
      </c>
      <c r="G11" s="141">
        <f>'dXdata - Annual'!H22/100</f>
        <v>0.69767803462216227</v>
      </c>
      <c r="H11" s="141">
        <f>'dXdata - Annual'!I22/100</f>
        <v>1.0788887192794996</v>
      </c>
      <c r="I11" s="147">
        <f>'dXdata - Monthly'!F22/100</f>
        <v>0.46091899573661776</v>
      </c>
      <c r="J11" s="148">
        <f>'dXdata - Monthly'!G22/100</f>
        <v>0.34239631336405529</v>
      </c>
      <c r="K11" s="148">
        <f>'dXdata - Monthly'!H22/100</f>
        <v>0.24889086069210298</v>
      </c>
      <c r="L11" s="148">
        <f>'dXdata - Monthly'!I22/100</f>
        <v>0.1584792823579666</v>
      </c>
      <c r="M11" s="148">
        <f>'dXdata - Monthly'!J22/100</f>
        <v>-7.4074074074074181E-3</v>
      </c>
      <c r="N11" s="148">
        <f>'dXdata - Monthly'!K22/100</f>
        <v>-4.7162576687116535E-2</v>
      </c>
      <c r="O11" s="148">
        <f>'dXdata - Monthly'!L22/100</f>
        <v>-0.28877518388231527</v>
      </c>
      <c r="P11" s="148">
        <f>'dXdata - Monthly'!M22/100</f>
        <v>-0.22785665990534143</v>
      </c>
      <c r="Q11" s="148">
        <f>'dXdata - Monthly'!N22/100</f>
        <v>-0.32128876844323995</v>
      </c>
      <c r="R11" s="148">
        <f>'dXdata - Monthly'!O22/100</f>
        <v>-0.35982532751091706</v>
      </c>
      <c r="S11" s="148">
        <f>'dXdata - Monthly'!P22/100</f>
        <v>-0.36371527777777779</v>
      </c>
      <c r="T11" s="148">
        <f>'dXdata - Monthly'!Q22/100</f>
        <v>-0.36328473668551031</v>
      </c>
      <c r="U11" s="147">
        <f>'dXdata - Monthly'!R22/100</f>
        <v>-0.31452658884565499</v>
      </c>
      <c r="V11" s="148">
        <f>'dXdata - Monthly'!S22/100</f>
        <v>-0.30072090628218329</v>
      </c>
      <c r="W11" s="148">
        <f>'dXdata - Monthly'!T22/100</f>
        <v>-0.31012433392539962</v>
      </c>
      <c r="X11" s="148">
        <f>'dXdata - Monthly'!U22/100</f>
        <v>-0.29351032448377579</v>
      </c>
      <c r="Y11" s="148">
        <f>'dXdata - Monthly'!V22/100</f>
        <v>-0.29104477611940294</v>
      </c>
      <c r="Z11" s="148">
        <f>'dXdata - Monthly'!W22/100</f>
        <v>-0.27887323943661968</v>
      </c>
      <c r="AA11" s="148">
        <f>'dXdata - Monthly'!X22/100</f>
        <v>-0.23785971223021585</v>
      </c>
      <c r="AB11" s="148">
        <f>'dXdata - Monthly'!Y22/100</f>
        <v>-0.26488616462346759</v>
      </c>
      <c r="AC11" s="148">
        <f>'dXdata - Monthly'!Z22/100</f>
        <v>-0.27817213842058564</v>
      </c>
      <c r="AD11" s="148">
        <f>'dXdata - Monthly'!AA22/100</f>
        <v>-0.26466575716234653</v>
      </c>
      <c r="AE11" s="148">
        <f>'dXdata - Monthly'!AB22/100</f>
        <v>-0.29376989540700316</v>
      </c>
      <c r="AF11" s="148">
        <f>'dXdata - Monthly'!AC22/100</f>
        <v>-0.2831775700934579</v>
      </c>
      <c r="AG11" s="147">
        <f>'dXdata - Monthly'!AP22/100</f>
        <v>5.4258675078864282E-2</v>
      </c>
      <c r="AH11" s="148">
        <f>'dXdata - Monthly'!AQ22/100</f>
        <v>1.7693715680292765E-2</v>
      </c>
      <c r="AI11" s="215">
        <f>'dXdata - Monthly'!AR22/100</f>
        <v>0.16222760290556892</v>
      </c>
      <c r="AJ11" s="215">
        <f>'dXdata - Monthly'!AS22/100</f>
        <v>0.34820322180916974</v>
      </c>
      <c r="AK11" s="215">
        <f>'dXdata - Monthly'!AT22/100</f>
        <v>0.20963704630788491</v>
      </c>
      <c r="AL11" s="215">
        <f>'dXdata - Monthly'!AU22/100</f>
        <v>1.4438166980539791E-2</v>
      </c>
      <c r="AM11" s="215">
        <f>'dXdata - Monthly'!AV22/100</f>
        <v>-0.42446941323345816</v>
      </c>
      <c r="AN11" s="215">
        <f>'dXdata - Monthly'!AW22/100</f>
        <v>-0.50560398505603987</v>
      </c>
      <c r="AO11" s="215">
        <f>'dXdata - Monthly'!AX22/100</f>
        <v>-0.41232528589580686</v>
      </c>
      <c r="AP11" s="215">
        <f>'dXdata - Monthly'!AY22/100</f>
        <v>2.9747793190416143</v>
      </c>
      <c r="AQ11" s="215">
        <f>'dXdata - Monthly'!AZ22/100</f>
        <v>2.9563862928348912</v>
      </c>
      <c r="AR11" s="215">
        <f>'dXdata - Monthly'!BA22/100</f>
        <v>2.948780487804878</v>
      </c>
      <c r="AS11" s="297">
        <f>'dXdata - Monthly'!BB22/100</f>
        <v>3.280071813285458</v>
      </c>
      <c r="AT11" s="298">
        <f>'dXdata - Monthly'!BC22/100</f>
        <v>3.2781774580335732</v>
      </c>
      <c r="AU11" s="298">
        <f>'dXdata - Monthly'!BD22/100</f>
        <v>2.5755208333333339</v>
      </c>
      <c r="AV11" s="298">
        <f>'dXdata - Monthly'!BE22/100</f>
        <v>2.2683823529411766</v>
      </c>
      <c r="AW11" s="298">
        <f>'dXdata - Monthly'!BF22/100</f>
        <v>2.8365235385411278</v>
      </c>
      <c r="AX11" s="298">
        <f>'dXdata - Monthly'!BG22/100</f>
        <v>3.2153465346534658</v>
      </c>
      <c r="AY11" s="298">
        <f>'dXdata - Monthly'!BH22/100</f>
        <v>5.8503253796095445</v>
      </c>
      <c r="AZ11" s="298">
        <f>'dXdata - Monthly'!BI22/100</f>
        <v>6.7632241813602016</v>
      </c>
      <c r="BA11" s="298">
        <f>'dXdata - Monthly'!BJ22/100</f>
        <v>4.7048648648648648</v>
      </c>
      <c r="BB11" s="298">
        <f>'dXdata - Monthly'!BK22/100</f>
        <v>-0.55218908629441632</v>
      </c>
      <c r="BC11" s="298">
        <f>'dXdata - Monthly'!BL22/100</f>
        <v>-0.57464566929133865</v>
      </c>
      <c r="BD11" s="298">
        <f>'dXdata - Monthly'!BM22/100</f>
        <v>-0.64175416924027173</v>
      </c>
      <c r="BE11" s="297">
        <f>'dXdata - Monthly'!BN22/100</f>
        <v>-0.70218120805369122</v>
      </c>
      <c r="BF11" s="298" t="e">
        <f>'dXdata - Monthly'!BO22/100</f>
        <v>#N/A</v>
      </c>
      <c r="BG11" s="299" t="e">
        <f>'dXdata - Monthly'!BP22/100</f>
        <v>#N/A</v>
      </c>
    </row>
    <row r="12" spans="1:13649" s="77" customFormat="1" ht="16.5" customHeight="1" thickBot="1" x14ac:dyDescent="0.25">
      <c r="A12" s="73">
        <v>8</v>
      </c>
      <c r="B12" s="83" t="s">
        <v>18</v>
      </c>
      <c r="C12" s="84" t="s">
        <v>11</v>
      </c>
      <c r="D12" s="85"/>
      <c r="E12" s="261" t="s">
        <v>240</v>
      </c>
      <c r="F12" s="122">
        <f>'dXdata - Annual'!G29</f>
        <v>1285.711</v>
      </c>
      <c r="G12" s="122">
        <f>'dXdata - Annual'!H29</f>
        <v>1306.4000000000001</v>
      </c>
      <c r="H12" s="122">
        <f>'dXdata - Annual'!I29</f>
        <v>1323.7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2">
        <f>'dXdata - Monthly'!AP29</f>
        <v>1301.4527499999999</v>
      </c>
      <c r="AH12" s="233">
        <f>'dXdata - Monthly'!AQ29</f>
        <v>1303.2018333333333</v>
      </c>
      <c r="AI12" s="233">
        <f>'dXdata - Monthly'!AR29</f>
        <v>1304.9509166666667</v>
      </c>
      <c r="AJ12" s="233">
        <f>'dXdata - Monthly'!AS29</f>
        <v>1306.7</v>
      </c>
      <c r="AK12" s="233">
        <f>'dXdata - Monthly'!AT29</f>
        <v>1307.4669866270008</v>
      </c>
      <c r="AL12" s="233">
        <f>'dXdata - Monthly'!AU29</f>
        <v>1309.9201299473129</v>
      </c>
      <c r="AM12" s="233">
        <f>'dXdata - Monthly'!AV29</f>
        <v>1312.2592650761273</v>
      </c>
      <c r="AN12" s="233">
        <f>'dXdata - Monthly'!AW29</f>
        <v>1312.7705409356388</v>
      </c>
      <c r="AO12" s="233">
        <f>'dXdata - Monthly'!AX29</f>
        <v>1314.5904651114254</v>
      </c>
      <c r="AP12" s="233">
        <f>'dXdata - Monthly'!AY29</f>
        <v>1315.3455826403081</v>
      </c>
      <c r="AQ12" s="233">
        <f>'dXdata - Monthly'!AZ29</f>
        <v>1317.232542180933</v>
      </c>
      <c r="AR12" s="233">
        <f>'dXdata - Monthly'!BA29</f>
        <v>1318.7855398346069</v>
      </c>
      <c r="AS12" s="300">
        <f>'dXdata - Monthly'!BB29</f>
        <v>1320.9781359577764</v>
      </c>
      <c r="AT12" s="301">
        <f>'dXdata - Monthly'!BC29</f>
        <v>1321.2814182238183</v>
      </c>
      <c r="AU12" s="301">
        <f>'dXdata - Monthly'!BD29</f>
        <v>1324.1500323872237</v>
      </c>
      <c r="AV12" s="301">
        <f>'dXdata - Monthly'!BE29</f>
        <v>1323.9325023438687</v>
      </c>
      <c r="AW12" s="301">
        <f>'dXdata - Monthly'!BF29</f>
        <v>1324.7882165541523</v>
      </c>
      <c r="AX12" s="301">
        <f>'dXdata - Monthly'!BG29</f>
        <v>1326.2738829524299</v>
      </c>
      <c r="AY12" s="301">
        <f>'dXdata - Monthly'!BH29</f>
        <v>1326.6752230449704</v>
      </c>
      <c r="AZ12" s="301">
        <f>'dXdata - Monthly'!BI29</f>
        <v>1329.156151442241</v>
      </c>
      <c r="BA12" s="301">
        <f>'dXdata - Monthly'!BJ29</f>
        <v>1331.2979294589377</v>
      </c>
      <c r="BB12" s="301">
        <f>'dXdata - Monthly'!BK29</f>
        <v>1333.546950963912</v>
      </c>
      <c r="BC12" s="301">
        <f>'dXdata - Monthly'!BL29</f>
        <v>1335.4320470917585</v>
      </c>
      <c r="BD12" s="301">
        <f>'dXdata - Monthly'!BM29</f>
        <v>1337.8355252326667</v>
      </c>
      <c r="BE12" s="300">
        <f>'dXdata - Monthly'!BN29</f>
        <v>1339.4060546707026</v>
      </c>
      <c r="BF12" s="301">
        <f>'dXdata - Monthly'!BO29</f>
        <v>1343.1921756002887</v>
      </c>
      <c r="BG12" s="302">
        <f>'dXdata - Monthly'!BP29</f>
        <v>1345.0934748739915</v>
      </c>
      <c r="BH12" s="69"/>
    </row>
    <row r="13" spans="1:13649" s="71" customFormat="1" ht="16.5" customHeight="1" thickBot="1" x14ac:dyDescent="0.25">
      <c r="A13" s="72"/>
      <c r="B13" s="66" t="s">
        <v>19</v>
      </c>
      <c r="C13" s="67"/>
      <c r="D13" s="68"/>
      <c r="E13" s="316" t="s">
        <v>19</v>
      </c>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8"/>
      <c r="BF13" s="318"/>
      <c r="BG13" s="319"/>
      <c r="BH13" s="69"/>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row>
    <row r="14" spans="1:13649" s="69" customFormat="1" ht="16.5" customHeight="1" x14ac:dyDescent="0.2">
      <c r="A14" s="137">
        <v>10</v>
      </c>
      <c r="B14" s="149" t="s">
        <v>20</v>
      </c>
      <c r="C14" s="139" t="s">
        <v>21</v>
      </c>
      <c r="D14" s="140"/>
      <c r="E14" s="152" t="s">
        <v>22</v>
      </c>
      <c r="F14" s="274">
        <f>'dXdata - Annual'!G27</f>
        <v>56.984166666666674</v>
      </c>
      <c r="G14" s="274">
        <f>'dXdata - Annual'!H27</f>
        <v>39.227499999999999</v>
      </c>
      <c r="H14" s="274">
        <f>'dXdata - Annual'!I27</f>
        <v>67.987499999999997</v>
      </c>
      <c r="I14" s="275">
        <f>'dXdata - Monthly'!F27</f>
        <v>52.5</v>
      </c>
      <c r="J14" s="275">
        <f>'dXdata - Monthly'!G27</f>
        <v>53.47</v>
      </c>
      <c r="K14" s="275">
        <f>'dXdata - Monthly'!H27</f>
        <v>49.33</v>
      </c>
      <c r="L14" s="275">
        <f>'dXdata - Monthly'!I27</f>
        <v>51.06</v>
      </c>
      <c r="M14" s="275">
        <f>'dXdata - Monthly'!J27</f>
        <v>48.48</v>
      </c>
      <c r="N14" s="275">
        <f>'dXdata - Monthly'!K27</f>
        <v>45.18</v>
      </c>
      <c r="O14" s="275">
        <f>'dXdata - Monthly'!L27</f>
        <v>46.63</v>
      </c>
      <c r="P14" s="275">
        <f>'dXdata - Monthly'!M27</f>
        <v>48.04</v>
      </c>
      <c r="Q14" s="275">
        <f>'dXdata - Monthly'!N27</f>
        <v>49.82</v>
      </c>
      <c r="R14" s="275">
        <f>'dXdata - Monthly'!O27</f>
        <v>51.58</v>
      </c>
      <c r="S14" s="275">
        <f>'dXdata - Monthly'!P27</f>
        <v>56.64</v>
      </c>
      <c r="T14" s="275">
        <f>'dXdata - Monthly'!Q27</f>
        <v>57.88</v>
      </c>
      <c r="U14" s="276">
        <f>'dXdata - Monthly'!R27</f>
        <v>63.7</v>
      </c>
      <c r="V14" s="275">
        <f>'dXdata - Monthly'!S27</f>
        <v>62.23</v>
      </c>
      <c r="W14" s="275">
        <f>'dXdata - Monthly'!T27</f>
        <v>62.73</v>
      </c>
      <c r="X14" s="275">
        <f>'dXdata - Monthly'!U27</f>
        <v>66.25</v>
      </c>
      <c r="Y14" s="275">
        <f>'dXdata - Monthly'!V27</f>
        <v>69.98</v>
      </c>
      <c r="Z14" s="275">
        <f>'dXdata - Monthly'!W27</f>
        <v>67.87</v>
      </c>
      <c r="AA14" s="275">
        <f>'dXdata - Monthly'!X27</f>
        <v>70.98</v>
      </c>
      <c r="AB14" s="275">
        <f>'dXdata - Monthly'!Y27</f>
        <v>68.06</v>
      </c>
      <c r="AC14" s="275">
        <f>'dXdata - Monthly'!Z27</f>
        <v>70.23</v>
      </c>
      <c r="AD14" s="275">
        <f>'dXdata - Monthly'!AA27</f>
        <v>70.75</v>
      </c>
      <c r="AE14" s="275">
        <f>'dXdata - Monthly'!AB27</f>
        <v>56.96</v>
      </c>
      <c r="AF14" s="275">
        <f>'dXdata - Monthly'!AC27</f>
        <v>49.52</v>
      </c>
      <c r="AG14" s="277">
        <f>'dXdata - Monthly'!AP27</f>
        <v>57.52</v>
      </c>
      <c r="AH14" s="269">
        <f>'dXdata - Monthly'!AQ27</f>
        <v>50.54</v>
      </c>
      <c r="AI14" s="269">
        <f>'dXdata - Monthly'!AR27</f>
        <v>29.21</v>
      </c>
      <c r="AJ14" s="269">
        <f>'dXdata - Monthly'!AS27</f>
        <v>16.55</v>
      </c>
      <c r="AK14" s="269">
        <f>'dXdata - Monthly'!AT27</f>
        <v>28.56</v>
      </c>
      <c r="AL14" s="269">
        <f>'dXdata - Monthly'!AU27</f>
        <v>38.31</v>
      </c>
      <c r="AM14" s="269">
        <f>'dXdata - Monthly'!AV27</f>
        <v>40.71</v>
      </c>
      <c r="AN14" s="269">
        <f>'dXdata - Monthly'!AW27</f>
        <v>42.34</v>
      </c>
      <c r="AO14" s="269">
        <f>'dXdata - Monthly'!AX27</f>
        <v>39.630000000000003</v>
      </c>
      <c r="AP14" s="269">
        <f>'dXdata - Monthly'!AY27</f>
        <v>39.4</v>
      </c>
      <c r="AQ14" s="269">
        <f>'dXdata - Monthly'!AZ27</f>
        <v>40.94</v>
      </c>
      <c r="AR14" s="269">
        <f>'dXdata - Monthly'!BA27</f>
        <v>47.02</v>
      </c>
      <c r="AS14" s="277">
        <f>'dXdata - Monthly'!BB27</f>
        <v>52</v>
      </c>
      <c r="AT14" s="269">
        <f>'dXdata - Monthly'!BC27</f>
        <v>59.04</v>
      </c>
      <c r="AU14" s="269">
        <f>'dXdata - Monthly'!BD27</f>
        <v>62.33</v>
      </c>
      <c r="AV14" s="269">
        <f>'dXdata - Monthly'!BE27</f>
        <v>61.72</v>
      </c>
      <c r="AW14" s="269">
        <f>'dXdata - Monthly'!BF27</f>
        <v>65.17</v>
      </c>
      <c r="AX14" s="269">
        <f>'dXdata - Monthly'!BG27</f>
        <v>71.38</v>
      </c>
      <c r="AY14" s="269">
        <f>'dXdata - Monthly'!BH27</f>
        <v>72.489999999999995</v>
      </c>
      <c r="AZ14" s="269">
        <f>'dXdata - Monthly'!BI27</f>
        <v>67.73</v>
      </c>
      <c r="BA14" s="269">
        <f>'dXdata - Monthly'!BJ27</f>
        <v>71.650000000000006</v>
      </c>
      <c r="BB14" s="269">
        <f>'dXdata - Monthly'!BK27</f>
        <v>81.48</v>
      </c>
      <c r="BC14" s="269">
        <f>'dXdata - Monthly'!BL27</f>
        <v>79.150000000000006</v>
      </c>
      <c r="BD14" s="269">
        <f>'dXdata - Monthly'!BM27</f>
        <v>71.709999999999994</v>
      </c>
      <c r="BE14" s="217">
        <f>'dXdata - Monthly'!BN27</f>
        <v>83.22</v>
      </c>
      <c r="BF14" s="269">
        <f>'dXdata - Monthly'!BO27</f>
        <v>91.64</v>
      </c>
      <c r="BG14" s="306">
        <f>'dXdata - Monthly'!BP27</f>
        <v>108.5</v>
      </c>
    </row>
    <row r="15" spans="1:13649" s="89" customFormat="1" ht="16.5" customHeight="1" thickBot="1" x14ac:dyDescent="0.25">
      <c r="A15" s="73">
        <v>12</v>
      </c>
      <c r="B15" s="86" t="s">
        <v>23</v>
      </c>
      <c r="C15" s="84" t="s">
        <v>21</v>
      </c>
      <c r="D15" s="87"/>
      <c r="E15" s="91" t="s">
        <v>228</v>
      </c>
      <c r="F15" s="278">
        <f>'dXdata - Annual'!G28</f>
        <v>1.605594711</v>
      </c>
      <c r="G15" s="278">
        <f>'dXdata - Annual'!H28</f>
        <v>2.099217066</v>
      </c>
      <c r="H15" s="278">
        <f>'dXdata - Annual'!I28</f>
        <v>3.3620073760000002</v>
      </c>
      <c r="I15" s="279" t="e">
        <f>'dXdata - Monthly'!F28</f>
        <v>#N/A</v>
      </c>
      <c r="J15" s="279" t="e">
        <f>'dXdata - Monthly'!G28</f>
        <v>#N/A</v>
      </c>
      <c r="K15" s="279" t="e">
        <f>'dXdata - Monthly'!H28</f>
        <v>#N/A</v>
      </c>
      <c r="L15" s="279" t="e">
        <f>'dXdata - Monthly'!I28</f>
        <v>#N/A</v>
      </c>
      <c r="M15" s="279" t="e">
        <f>'dXdata - Monthly'!J28</f>
        <v>#N/A</v>
      </c>
      <c r="N15" s="279" t="e">
        <f>'dXdata - Monthly'!K28</f>
        <v>#N/A</v>
      </c>
      <c r="O15" s="279" t="e">
        <f>'dXdata - Monthly'!L28</f>
        <v>#N/A</v>
      </c>
      <c r="P15" s="279" t="e">
        <f>'dXdata - Monthly'!M28</f>
        <v>#N/A</v>
      </c>
      <c r="Q15" s="279" t="e">
        <f>'dXdata - Monthly'!N28</f>
        <v>#N/A</v>
      </c>
      <c r="R15" s="279" t="e">
        <f>'dXdata - Monthly'!O28</f>
        <v>#N/A</v>
      </c>
      <c r="S15" s="279" t="e">
        <f>'dXdata - Monthly'!P28</f>
        <v>#N/A</v>
      </c>
      <c r="T15" s="279" t="e">
        <f>'dXdata - Monthly'!Q28</f>
        <v>#N/A</v>
      </c>
      <c r="U15" s="280">
        <f>'dXdata - Monthly'!R28</f>
        <v>1.9374</v>
      </c>
      <c r="V15" s="279">
        <f>'dXdata - Monthly'!S28</f>
        <v>1.9621999999999999</v>
      </c>
      <c r="W15" s="279">
        <f>'dXdata - Monthly'!T28</f>
        <v>1.7306999999999999</v>
      </c>
      <c r="X15" s="279">
        <f>'dXdata - Monthly'!U28</f>
        <v>1.4459</v>
      </c>
      <c r="Y15" s="279">
        <f>'dXdata - Monthly'!V28</f>
        <v>0.95569999999999999</v>
      </c>
      <c r="Z15" s="279">
        <f>'dXdata - Monthly'!W28</f>
        <v>0.93589999999999995</v>
      </c>
      <c r="AA15" s="279">
        <f>'dXdata - Monthly'!X28</f>
        <v>1.329</v>
      </c>
      <c r="AB15" s="279">
        <f>'dXdata - Monthly'!Y28</f>
        <v>1.1264000000000001</v>
      </c>
      <c r="AC15" s="279">
        <f>'dXdata - Monthly'!Z28</f>
        <v>1.222</v>
      </c>
      <c r="AD15" s="279">
        <f>'dXdata - Monthly'!AA28</f>
        <v>1.4009</v>
      </c>
      <c r="AE15" s="279">
        <f>'dXdata - Monthly'!AB28</f>
        <v>1.7965</v>
      </c>
      <c r="AF15" s="279">
        <f>'dXdata - Monthly'!AC28</f>
        <v>1.8897999999999999</v>
      </c>
      <c r="AG15" s="281">
        <f>'dXdata - Monthly'!AP28</f>
        <v>2.2768000000000002</v>
      </c>
      <c r="AH15" s="270">
        <f>'dXdata - Monthly'!AQ28</f>
        <v>1.9979</v>
      </c>
      <c r="AI15" s="270">
        <f>'dXdata - Monthly'!AR28</f>
        <v>1.7962</v>
      </c>
      <c r="AJ15" s="270">
        <f>'dXdata - Monthly'!AS28</f>
        <v>1.7542</v>
      </c>
      <c r="AK15" s="270">
        <f>'dXdata - Monthly'!AT28</f>
        <v>1.8526</v>
      </c>
      <c r="AL15" s="270">
        <f>'dXdata - Monthly'!AU28</f>
        <v>1.8414999999999999</v>
      </c>
      <c r="AM15" s="270">
        <f>'dXdata - Monthly'!AV28</f>
        <v>1.8165</v>
      </c>
      <c r="AN15" s="270">
        <f>'dXdata - Monthly'!AW28</f>
        <v>2.0455000000000001</v>
      </c>
      <c r="AO15" s="270">
        <f>'dXdata - Monthly'!AX28</f>
        <v>2.1970000000000001</v>
      </c>
      <c r="AP15" s="270">
        <f>'dXdata - Monthly'!AY28</f>
        <v>2.2004000000000001</v>
      </c>
      <c r="AQ15" s="270">
        <f>'dXdata - Monthly'!AZ28</f>
        <v>2.8003999999999998</v>
      </c>
      <c r="AR15" s="270">
        <f>'dXdata - Monthly'!BA28</f>
        <v>2.6152000000000002</v>
      </c>
      <c r="AS15" s="281">
        <f>'dXdata - Monthly'!BB28</f>
        <v>2.5541999999999998</v>
      </c>
      <c r="AT15" s="270">
        <f>'dXdata - Monthly'!BC28</f>
        <v>3.2517</v>
      </c>
      <c r="AU15" s="270">
        <f>'dXdata - Monthly'!BD28</f>
        <v>2.7747000000000002</v>
      </c>
      <c r="AV15" s="270">
        <f>'dXdata - Monthly'!BE28</f>
        <v>2.5594999999999999</v>
      </c>
      <c r="AW15" s="270">
        <f>'dXdata - Monthly'!BF28</f>
        <v>2.7877999999999998</v>
      </c>
      <c r="AX15" s="270">
        <f>'dXdata - Monthly'!BG28</f>
        <v>3.0293999999999999</v>
      </c>
      <c r="AY15" s="270">
        <f>'dXdata - Monthly'!BH28</f>
        <v>3.4216000000000002</v>
      </c>
      <c r="AZ15" s="270">
        <f>'dXdata - Monthly'!BI28</f>
        <v>3.0287999999999999</v>
      </c>
      <c r="BA15" s="270">
        <f>'dXdata - Monthly'!BJ28</f>
        <v>3.4175</v>
      </c>
      <c r="BB15" s="270">
        <f>'dXdata - Monthly'!BK28</f>
        <v>4.2975000000000003</v>
      </c>
      <c r="BC15" s="270">
        <f>'dXdata - Monthly'!BL28</f>
        <v>4.8711000000000002</v>
      </c>
      <c r="BD15" s="270">
        <f>'dXdata - Monthly'!BM28</f>
        <v>4.2809999999999997</v>
      </c>
      <c r="BE15" s="218">
        <f>'dXdata - Monthly'!BN28</f>
        <v>4.1727999999999996</v>
      </c>
      <c r="BF15" s="270">
        <f>'dXdata - Monthly'!BO28</f>
        <v>4.5641999999999996</v>
      </c>
      <c r="BG15" s="307">
        <f>'dXdata - Monthly'!BP28</f>
        <v>4.5637999999999996</v>
      </c>
      <c r="BH15" s="88"/>
    </row>
    <row r="16" spans="1:13649" s="71" customFormat="1" ht="16.5" customHeight="1" thickBot="1" x14ac:dyDescent="0.25">
      <c r="A16" s="72"/>
      <c r="B16" s="66" t="s">
        <v>24</v>
      </c>
      <c r="C16" s="67"/>
      <c r="D16" s="68"/>
      <c r="E16" s="316" t="s">
        <v>24</v>
      </c>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20"/>
      <c r="BH16" s="69"/>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row>
    <row r="17" spans="1:13649" s="69" customFormat="1" ht="16.5" customHeight="1" x14ac:dyDescent="0.2">
      <c r="A17" s="137">
        <v>14</v>
      </c>
      <c r="B17" s="150" t="s">
        <v>25</v>
      </c>
      <c r="C17" s="139" t="s">
        <v>26</v>
      </c>
      <c r="D17" s="140"/>
      <c r="E17" s="212" t="s">
        <v>242</v>
      </c>
      <c r="F17" s="153">
        <f>'dXdata - Annual'!G14/100</f>
        <v>1.4174344436569841E-2</v>
      </c>
      <c r="G17" s="153">
        <f>'dXdata - Annual'!H14/100</f>
        <v>1.1180992313067684E-2</v>
      </c>
      <c r="H17" s="153">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8">
        <f>'dXdata - Monthly'!BO14/100</f>
        <v>6.3655030800821466E-2</v>
      </c>
      <c r="BG17" s="273">
        <f>'dXdata - Monthly'!BP14/100</f>
        <v>7.2987721691678109E-2</v>
      </c>
    </row>
    <row r="18" spans="1:13649" s="77" customFormat="1" ht="16.5" customHeight="1" x14ac:dyDescent="0.2">
      <c r="A18" s="73">
        <v>15</v>
      </c>
      <c r="B18" s="74" t="s">
        <v>27</v>
      </c>
      <c r="C18" s="75" t="s">
        <v>15</v>
      </c>
      <c r="D18" s="76"/>
      <c r="E18" s="211"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272">
        <f>'dXdata - Monthly'!BP15/100</f>
        <v>6.6618911174785245E-2</v>
      </c>
      <c r="BH18" s="69"/>
    </row>
    <row r="19" spans="1:13649" s="69" customFormat="1" ht="16.5" customHeight="1" x14ac:dyDescent="0.2">
      <c r="A19" s="137">
        <v>16</v>
      </c>
      <c r="B19" s="150" t="s">
        <v>28</v>
      </c>
      <c r="C19" s="139" t="s">
        <v>15</v>
      </c>
      <c r="D19" s="140"/>
      <c r="E19" s="212" t="s">
        <v>29</v>
      </c>
      <c r="F19" s="153">
        <f>'dXdata - Annual'!G23/100</f>
        <v>2.0996732026143938E-2</v>
      </c>
      <c r="G19" s="153">
        <f>'dXdata - Annual'!H23/100</f>
        <v>4.8838387879757805E-2</v>
      </c>
      <c r="H19" s="153">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273">
        <f>'dXdata - Monthly'!BP23/100</f>
        <v>1.3538461538461499E-2</v>
      </c>
    </row>
    <row r="20" spans="1:13649" s="77" customFormat="1" ht="31.5" customHeight="1" x14ac:dyDescent="0.2">
      <c r="A20" s="73">
        <v>17</v>
      </c>
      <c r="B20" s="78" t="s">
        <v>30</v>
      </c>
      <c r="C20" s="75" t="s">
        <v>15</v>
      </c>
      <c r="D20" s="76"/>
      <c r="E20" s="211"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1.599936914435629E-2</v>
      </c>
      <c r="BF20" s="119" t="e">
        <f>'dXdata - Monthly'!BO24/100</f>
        <v>#N/A</v>
      </c>
      <c r="BG20" s="272" t="e">
        <f>'dXdata - Monthly'!BP24/100</f>
        <v>#N/A</v>
      </c>
      <c r="BH20" s="69"/>
    </row>
    <row r="21" spans="1:13649" s="69" customFormat="1" ht="16.5" customHeight="1" x14ac:dyDescent="0.2">
      <c r="A21" s="137">
        <v>18</v>
      </c>
      <c r="B21" s="149" t="s">
        <v>32</v>
      </c>
      <c r="C21" s="139"/>
      <c r="D21" s="140"/>
      <c r="E21" s="212" t="s">
        <v>33</v>
      </c>
      <c r="F21" s="153">
        <f>'dXdata - Annual'!G25/100</f>
        <v>2.9908694138753189E-2</v>
      </c>
      <c r="G21" s="153">
        <f>'dXdata - Annual'!H25/100</f>
        <v>5.0462770382695421E-2</v>
      </c>
      <c r="H21" s="153">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273">
        <f>'dXdata - Monthly'!BP25/100</f>
        <v>1.3313609467455745E-2</v>
      </c>
    </row>
    <row r="22" spans="1:13649" s="77" customFormat="1" ht="16.5" customHeight="1" thickBot="1" x14ac:dyDescent="0.25">
      <c r="A22" s="73">
        <v>19</v>
      </c>
      <c r="B22" s="90" t="s">
        <v>34</v>
      </c>
      <c r="C22" s="84"/>
      <c r="D22" s="87"/>
      <c r="E22" s="213"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282">
        <f>'dXdata - Monthly'!BP26/100</f>
        <v>1.6142523928255326E-2</v>
      </c>
      <c r="BH22" s="69"/>
    </row>
    <row r="23" spans="1:13649" s="71" customFormat="1" ht="16.5" customHeight="1" thickBot="1" x14ac:dyDescent="0.25">
      <c r="A23" s="72"/>
      <c r="B23" s="66" t="s">
        <v>36</v>
      </c>
      <c r="C23" s="67"/>
      <c r="D23" s="68"/>
      <c r="E23" s="316" t="s">
        <v>36</v>
      </c>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20"/>
      <c r="BH23" s="69"/>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row>
    <row r="24" spans="1:13649" s="88" customFormat="1" ht="16.5" customHeight="1" x14ac:dyDescent="0.2">
      <c r="A24" s="137">
        <v>21</v>
      </c>
      <c r="B24" s="150" t="s">
        <v>37</v>
      </c>
      <c r="C24" s="139" t="s">
        <v>15</v>
      </c>
      <c r="D24" s="140"/>
      <c r="E24" s="152" t="s">
        <v>218</v>
      </c>
      <c r="F24" s="141">
        <f>'dXdata - Annual'!G30/100</f>
        <v>1.8333962256411818E-2</v>
      </c>
      <c r="G24" s="141">
        <f>'dXdata - Annual'!H30/100</f>
        <v>-5.1405132356887491E-2</v>
      </c>
      <c r="H24" s="153">
        <f>'dXdata - Annual'!I30/100</f>
        <v>4.7567879617476105E-2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-2.8032982796355355E-2</v>
      </c>
      <c r="AT24" s="148">
        <f>'dXdata - Monthly'!BC30/100</f>
        <v>-2.8579702385780004E-2</v>
      </c>
      <c r="AU24" s="148">
        <f>'dXdata - Monthly'!BD30/100</f>
        <v>6.1546776872114517E-2</v>
      </c>
      <c r="AV24" s="148">
        <f>'dXdata - Monthly'!BE30/100</f>
        <v>0.17779444725507365</v>
      </c>
      <c r="AW24" s="148">
        <f>'dXdata - Monthly'!BF30/100</f>
        <v>0.12018940930166287</v>
      </c>
      <c r="AX24" s="148">
        <f>'dXdata - Monthly'!BG30/100</f>
        <v>6.8779011518162347E-2</v>
      </c>
      <c r="AY24" s="148">
        <f>'dXdata - Monthly'!BH30/100</f>
        <v>4.5433042154489511E-2</v>
      </c>
      <c r="AZ24" s="148">
        <f>'dXdata - Monthly'!BI30/100</f>
        <v>4.187038941521104E-2</v>
      </c>
      <c r="BA24" s="148">
        <f>'dXdata - Monthly'!BJ30/100</f>
        <v>3.5325555321945146E-2</v>
      </c>
      <c r="BB24" s="148">
        <f>'dXdata - Monthly'!BK30/100</f>
        <v>3.6966429420465019E-2</v>
      </c>
      <c r="BC24" s="148">
        <f>'dXdata - Monthly'!BL30/100</f>
        <v>3.5626108470556694E-2</v>
      </c>
      <c r="BD24" s="148">
        <f>'dXdata - Monthly'!BM30/100</f>
        <v>3.7152704436212991E-2</v>
      </c>
      <c r="BE24" s="142">
        <f>'dXdata - Monthly'!BN30/100</f>
        <v>3.5059936779013867E-2</v>
      </c>
      <c r="BF24" s="148" t="e">
        <f>'dXdata - Monthly'!BO30/100</f>
        <v>#N/A</v>
      </c>
      <c r="BG24" s="273" t="e">
        <f>'dXdata - Monthly'!BP30/100</f>
        <v>#N/A</v>
      </c>
    </row>
    <row r="25" spans="1:13649" s="77" customFormat="1" ht="16.5" customHeight="1" x14ac:dyDescent="0.2">
      <c r="A25" s="73">
        <v>22</v>
      </c>
      <c r="B25" s="90" t="s">
        <v>38</v>
      </c>
      <c r="C25" s="84" t="s">
        <v>15</v>
      </c>
      <c r="D25" s="87"/>
      <c r="E25" s="91" t="s">
        <v>39</v>
      </c>
      <c r="F25" s="204">
        <f>'dXdata - Annual'!G31/100</f>
        <v>3.9500000000000007E-2</v>
      </c>
      <c r="G25" s="204">
        <f>'dXdata - Annual'!H31/100</f>
        <v>2.7416666666666666E-2</v>
      </c>
      <c r="H25" s="205">
        <f>'dXdata - Annual'!I31/100</f>
        <v>2.4499999999999997E-2</v>
      </c>
      <c r="I25" s="206">
        <f>'dXdata - Monthly'!F31/100</f>
        <v>2.7000000000000003E-2</v>
      </c>
      <c r="J25" s="206">
        <f>'dXdata - Monthly'!G31/100</f>
        <v>2.7000000000000003E-2</v>
      </c>
      <c r="K25" s="206">
        <f>'dXdata - Monthly'!H31/100</f>
        <v>2.7000000000000003E-2</v>
      </c>
      <c r="L25" s="206">
        <f>'dXdata - Monthly'!I31/100</f>
        <v>2.7000000000000003E-2</v>
      </c>
      <c r="M25" s="206">
        <f>'dXdata - Monthly'!J31/100</f>
        <v>2.7000000000000003E-2</v>
      </c>
      <c r="N25" s="206">
        <f>'dXdata - Monthly'!K31/100</f>
        <v>2.7000000000000003E-2</v>
      </c>
      <c r="O25" s="206">
        <f>'dXdata - Monthly'!L31/100</f>
        <v>2.9500000000000002E-2</v>
      </c>
      <c r="P25" s="206">
        <f>'dXdata - Monthly'!M31/100</f>
        <v>2.9500000000000002E-2</v>
      </c>
      <c r="Q25" s="206">
        <f>'dXdata - Monthly'!N31/100</f>
        <v>3.2000000000000001E-2</v>
      </c>
      <c r="R25" s="206">
        <f>'dXdata - Monthly'!O31/100</f>
        <v>3.2000000000000001E-2</v>
      </c>
      <c r="S25" s="206">
        <f>'dXdata - Monthly'!P31/100</f>
        <v>3.2000000000000001E-2</v>
      </c>
      <c r="T25" s="206">
        <f>'dXdata - Monthly'!Q31/100</f>
        <v>3.2000000000000001E-2</v>
      </c>
      <c r="U25" s="207">
        <f>'dXdata - Monthly'!R31/100</f>
        <v>3.4500000000000003E-2</v>
      </c>
      <c r="V25" s="206">
        <f>'dXdata - Monthly'!S31/100</f>
        <v>3.4500000000000003E-2</v>
      </c>
      <c r="W25" s="206">
        <f>'dXdata - Monthly'!T31/100</f>
        <v>3.4500000000000003E-2</v>
      </c>
      <c r="X25" s="206">
        <f>'dXdata - Monthly'!U31/100</f>
        <v>3.4500000000000003E-2</v>
      </c>
      <c r="Y25" s="206">
        <f>'dXdata - Monthly'!V31/100</f>
        <v>3.4500000000000003E-2</v>
      </c>
      <c r="Z25" s="206">
        <f>'dXdata - Monthly'!W31/100</f>
        <v>3.4500000000000003E-2</v>
      </c>
      <c r="AA25" s="206">
        <f>'dXdata - Monthly'!X31/100</f>
        <v>3.7000000000000005E-2</v>
      </c>
      <c r="AB25" s="206">
        <f>'dXdata - Monthly'!Y31/100</f>
        <v>3.7000000000000005E-2</v>
      </c>
      <c r="AC25" s="206">
        <f>'dXdata - Monthly'!Z31/100</f>
        <v>3.7000000000000005E-2</v>
      </c>
      <c r="AD25" s="206">
        <f>'dXdata - Monthly'!AA31/100</f>
        <v>3.95E-2</v>
      </c>
      <c r="AE25" s="206">
        <f>'dXdata - Monthly'!AB31/100</f>
        <v>3.95E-2</v>
      </c>
      <c r="AF25" s="206">
        <f>'dXdata - Monthly'!AC31/100</f>
        <v>3.95E-2</v>
      </c>
      <c r="AG25" s="207">
        <f>'dXdata - Monthly'!AP31/100</f>
        <v>3.95E-2</v>
      </c>
      <c r="AH25" s="206">
        <f>'dXdata - Monthly'!AQ31/100</f>
        <v>3.95E-2</v>
      </c>
      <c r="AI25" s="206">
        <f>'dXdata - Monthly'!AR31/100</f>
        <v>2.9500000000000002E-2</v>
      </c>
      <c r="AJ25" s="206">
        <f>'dXdata - Monthly'!AS31/100</f>
        <v>2.4500000000000001E-2</v>
      </c>
      <c r="AK25" s="206">
        <f>'dXdata - Monthly'!AT31/100</f>
        <v>2.4500000000000001E-2</v>
      </c>
      <c r="AL25" s="206">
        <f>'dXdata - Monthly'!AU31/100</f>
        <v>2.4500000000000001E-2</v>
      </c>
      <c r="AM25" s="206">
        <f>'dXdata - Monthly'!AV31/100</f>
        <v>2.4500000000000001E-2</v>
      </c>
      <c r="AN25" s="206">
        <f>'dXdata - Monthly'!AW31/100</f>
        <v>2.4500000000000001E-2</v>
      </c>
      <c r="AO25" s="206">
        <f>'dXdata - Monthly'!AX31/100</f>
        <v>2.4500000000000001E-2</v>
      </c>
      <c r="AP25" s="206">
        <f>'dXdata - Monthly'!AY31/100</f>
        <v>2.4500000000000001E-2</v>
      </c>
      <c r="AQ25" s="206">
        <f>'dXdata - Monthly'!AZ31/100</f>
        <v>2.4500000000000001E-2</v>
      </c>
      <c r="AR25" s="206">
        <f>'dXdata - Monthly'!BA31/100</f>
        <v>2.4500000000000001E-2</v>
      </c>
      <c r="AS25" s="207">
        <f>'dXdata - Monthly'!BB31/100</f>
        <v>2.4500000000000001E-2</v>
      </c>
      <c r="AT25" s="206">
        <f>'dXdata - Monthly'!BC31/100</f>
        <v>2.4500000000000001E-2</v>
      </c>
      <c r="AU25" s="206">
        <f>'dXdata - Monthly'!BD31/100</f>
        <v>2.4500000000000001E-2</v>
      </c>
      <c r="AV25" s="206">
        <f>'dXdata - Monthly'!BE31/100</f>
        <v>2.4500000000000001E-2</v>
      </c>
      <c r="AW25" s="206">
        <f>'dXdata - Monthly'!BF31/100</f>
        <v>2.4500000000000001E-2</v>
      </c>
      <c r="AX25" s="206">
        <f>'dXdata - Monthly'!BG31/100</f>
        <v>2.4500000000000001E-2</v>
      </c>
      <c r="AY25" s="206">
        <f>'dXdata - Monthly'!BH31/100</f>
        <v>2.4500000000000001E-2</v>
      </c>
      <c r="AZ25" s="206">
        <f>'dXdata - Monthly'!BI31/100</f>
        <v>2.4500000000000001E-2</v>
      </c>
      <c r="BA25" s="206">
        <f>'dXdata - Monthly'!BJ31/100</f>
        <v>2.4500000000000001E-2</v>
      </c>
      <c r="BB25" s="206">
        <f>'dXdata - Monthly'!BK31/100</f>
        <v>2.4500000000000001E-2</v>
      </c>
      <c r="BC25" s="206">
        <f>'dXdata - Monthly'!BL31/100</f>
        <v>2.4500000000000001E-2</v>
      </c>
      <c r="BD25" s="206">
        <f>'dXdata - Monthly'!BM31/100</f>
        <v>2.4500000000000001E-2</v>
      </c>
      <c r="BE25" s="207">
        <f>'dXdata - Monthly'!BN31/100</f>
        <v>2.4500000000000001E-2</v>
      </c>
      <c r="BF25" s="206">
        <f>'dXdata - Monthly'!BO31/100</f>
        <v>2.4500000000000001E-2</v>
      </c>
      <c r="BG25" s="283">
        <f>'dXdata - Monthly'!BP31/100</f>
        <v>2.7000000000000003E-2</v>
      </c>
      <c r="BH25" s="69"/>
    </row>
    <row r="26" spans="1:13649" s="69" customFormat="1" ht="16.5" customHeight="1" thickBot="1" x14ac:dyDescent="0.25">
      <c r="A26" s="137">
        <v>23</v>
      </c>
      <c r="B26" s="155" t="s">
        <v>40</v>
      </c>
      <c r="C26" s="156"/>
      <c r="D26" s="157"/>
      <c r="E26" s="158" t="s">
        <v>41</v>
      </c>
      <c r="F26" s="169">
        <f>'dXdata - Annual'!G32/100</f>
        <v>0.02</v>
      </c>
      <c r="G26" s="169">
        <f>'dXdata - Annual'!H32/100</f>
        <v>7.9166666666666656E-3</v>
      </c>
      <c r="H26" s="170">
        <f>'dXdata - Annual'!I32/100</f>
        <v>5.0000000000000001E-3</v>
      </c>
      <c r="I26" s="159">
        <f>'dXdata - Monthly'!F32/100</f>
        <v>7.4999999999999997E-3</v>
      </c>
      <c r="J26" s="159">
        <f>'dXdata - Monthly'!G32/100</f>
        <v>7.4999999999999997E-3</v>
      </c>
      <c r="K26" s="159">
        <f>'dXdata - Monthly'!H32/100</f>
        <v>7.4999999999999997E-3</v>
      </c>
      <c r="L26" s="159">
        <f>'dXdata - Monthly'!I32/100</f>
        <v>7.4999999999999997E-3</v>
      </c>
      <c r="M26" s="159">
        <f>'dXdata - Monthly'!J32/100</f>
        <v>7.4999999999999997E-3</v>
      </c>
      <c r="N26" s="159">
        <f>'dXdata - Monthly'!K32/100</f>
        <v>7.4999999999999997E-3</v>
      </c>
      <c r="O26" s="159">
        <f>'dXdata - Monthly'!L32/100</f>
        <v>0.01</v>
      </c>
      <c r="P26" s="159">
        <f>'dXdata - Monthly'!M32/100</f>
        <v>0.01</v>
      </c>
      <c r="Q26" s="159">
        <f>'dXdata - Monthly'!N32/100</f>
        <v>1.2500000000000001E-2</v>
      </c>
      <c r="R26" s="159">
        <f>'dXdata - Monthly'!O32/100</f>
        <v>1.2500000000000001E-2</v>
      </c>
      <c r="S26" s="159">
        <f>'dXdata - Monthly'!P32/100</f>
        <v>1.2500000000000001E-2</v>
      </c>
      <c r="T26" s="159">
        <f>'dXdata - Monthly'!Q32/100</f>
        <v>1.2500000000000001E-2</v>
      </c>
      <c r="U26" s="160">
        <f>'dXdata - Monthly'!R32/100</f>
        <v>1.4999999999999999E-2</v>
      </c>
      <c r="V26" s="159">
        <f>'dXdata - Monthly'!S32/100</f>
        <v>1.4999999999999999E-2</v>
      </c>
      <c r="W26" s="159">
        <f>'dXdata - Monthly'!T32/100</f>
        <v>1.4999999999999999E-2</v>
      </c>
      <c r="X26" s="159">
        <f>'dXdata - Monthly'!U32/100</f>
        <v>1.4999999999999999E-2</v>
      </c>
      <c r="Y26" s="159">
        <f>'dXdata - Monthly'!V32/100</f>
        <v>1.4999999999999999E-2</v>
      </c>
      <c r="Z26" s="159">
        <f>'dXdata - Monthly'!W32/100</f>
        <v>1.4999999999999999E-2</v>
      </c>
      <c r="AA26" s="159">
        <f>'dXdata - Monthly'!X32/100</f>
        <v>1.7500000000000002E-2</v>
      </c>
      <c r="AB26" s="159">
        <f>'dXdata - Monthly'!Y32/100</f>
        <v>1.7500000000000002E-2</v>
      </c>
      <c r="AC26" s="159">
        <f>'dXdata - Monthly'!Z32/100</f>
        <v>1.7500000000000002E-2</v>
      </c>
      <c r="AD26" s="159">
        <f>'dXdata - Monthly'!AA32/100</f>
        <v>0.02</v>
      </c>
      <c r="AE26" s="159">
        <f>'dXdata - Monthly'!AB32/100</f>
        <v>0.02</v>
      </c>
      <c r="AF26" s="159">
        <f>'dXdata - Monthly'!AC32/100</f>
        <v>0.02</v>
      </c>
      <c r="AG26" s="160">
        <f>'dXdata - Monthly'!AP32/100</f>
        <v>0.02</v>
      </c>
      <c r="AH26" s="159">
        <f>'dXdata - Monthly'!AQ32/100</f>
        <v>0.02</v>
      </c>
      <c r="AI26" s="159">
        <f>'dXdata - Monthly'!AR32/100</f>
        <v>0.01</v>
      </c>
      <c r="AJ26" s="159">
        <f>'dXdata - Monthly'!AS32/100</f>
        <v>5.0000000000000001E-3</v>
      </c>
      <c r="AK26" s="159">
        <f>'dXdata - Monthly'!AT32/100</f>
        <v>5.0000000000000001E-3</v>
      </c>
      <c r="AL26" s="159">
        <f>'dXdata - Monthly'!AU32/100</f>
        <v>5.0000000000000001E-3</v>
      </c>
      <c r="AM26" s="159">
        <f>'dXdata - Monthly'!AV32/100</f>
        <v>5.0000000000000001E-3</v>
      </c>
      <c r="AN26" s="159">
        <f>'dXdata - Monthly'!AW32/100</f>
        <v>5.0000000000000001E-3</v>
      </c>
      <c r="AO26" s="159">
        <f>'dXdata - Monthly'!AX32/100</f>
        <v>5.0000000000000001E-3</v>
      </c>
      <c r="AP26" s="159">
        <f>'dXdata - Monthly'!AY32/100</f>
        <v>5.0000000000000001E-3</v>
      </c>
      <c r="AQ26" s="159">
        <f>'dXdata - Monthly'!AZ32/100</f>
        <v>5.0000000000000001E-3</v>
      </c>
      <c r="AR26" s="159">
        <f>'dXdata - Monthly'!BA32/100</f>
        <v>5.0000000000000001E-3</v>
      </c>
      <c r="AS26" s="160">
        <f>'dXdata - Monthly'!BB32/100</f>
        <v>5.0000000000000001E-3</v>
      </c>
      <c r="AT26" s="159">
        <f>'dXdata - Monthly'!BC32/100</f>
        <v>5.0000000000000001E-3</v>
      </c>
      <c r="AU26" s="159">
        <f>'dXdata - Monthly'!BD32/100</f>
        <v>5.0000000000000001E-3</v>
      </c>
      <c r="AV26" s="159">
        <f>'dXdata - Monthly'!BE32/100</f>
        <v>5.0000000000000001E-3</v>
      </c>
      <c r="AW26" s="159">
        <f>'dXdata - Monthly'!BF32/100</f>
        <v>5.0000000000000001E-3</v>
      </c>
      <c r="AX26" s="159">
        <f>'dXdata - Monthly'!BG32/100</f>
        <v>5.0000000000000001E-3</v>
      </c>
      <c r="AY26" s="159">
        <f>'dXdata - Monthly'!BH32/100</f>
        <v>5.0000000000000001E-3</v>
      </c>
      <c r="AZ26" s="159">
        <f>'dXdata - Monthly'!BI32/100</f>
        <v>5.0000000000000001E-3</v>
      </c>
      <c r="BA26" s="159">
        <f>'dXdata - Monthly'!BJ32/100</f>
        <v>5.0000000000000001E-3</v>
      </c>
      <c r="BB26" s="159">
        <f>'dXdata - Monthly'!BK32/100</f>
        <v>5.0000000000000001E-3</v>
      </c>
      <c r="BC26" s="159">
        <f>'dXdata - Monthly'!BL32/100</f>
        <v>5.0000000000000001E-3</v>
      </c>
      <c r="BD26" s="159">
        <f>'dXdata - Monthly'!BM32/100</f>
        <v>5.0000000000000001E-3</v>
      </c>
      <c r="BE26" s="160">
        <f>'dXdata - Monthly'!BN32/100</f>
        <v>5.0000000000000001E-3</v>
      </c>
      <c r="BF26" s="159">
        <f>'dXdata - Monthly'!BO32/100</f>
        <v>5.0000000000000001E-3</v>
      </c>
      <c r="BG26" s="284">
        <f>'dXdata - Monthly'!BP32/100</f>
        <v>7.4999999999999997E-3</v>
      </c>
    </row>
    <row r="27" spans="1:13649" s="71" customFormat="1" ht="16.5" customHeight="1" thickBot="1" x14ac:dyDescent="0.25">
      <c r="A27" s="72"/>
      <c r="B27" s="66" t="s">
        <v>42</v>
      </c>
      <c r="C27" s="67"/>
      <c r="D27" s="68"/>
      <c r="E27" s="316" t="s">
        <v>42</v>
      </c>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20"/>
      <c r="BH27" s="69"/>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row>
    <row r="28" spans="1:13649" s="69" customFormat="1" ht="16.5" customHeight="1" x14ac:dyDescent="0.2">
      <c r="A28" s="137">
        <v>25</v>
      </c>
      <c r="B28" s="150" t="s">
        <v>43</v>
      </c>
      <c r="C28" s="139" t="s">
        <v>44</v>
      </c>
      <c r="D28" s="140"/>
      <c r="E28" s="152" t="s">
        <v>45</v>
      </c>
      <c r="F28" s="144">
        <f>'dXdata - Annual'!G33</f>
        <v>80.975452174165909</v>
      </c>
      <c r="G28" s="144">
        <f>'dXdata - Annual'!H33</f>
        <v>78.782290767552041</v>
      </c>
      <c r="H28" s="285">
        <f>'dXdata - Annual'!I33</f>
        <v>89.564656897642251</v>
      </c>
      <c r="I28" s="181">
        <f>'dXdata - Monthly'!F33</f>
        <v>6.5877564457307249</v>
      </c>
      <c r="J28" s="181">
        <f>'dXdata - Monthly'!G33</f>
        <v>6.6426393292520682</v>
      </c>
      <c r="K28" s="181">
        <f>'dXdata - Monthly'!H33</f>
        <v>6.5880260619777147</v>
      </c>
      <c r="L28" s="181">
        <f>'dXdata - Monthly'!I33</f>
        <v>6.6073984886132209</v>
      </c>
      <c r="M28" s="181">
        <f>'dXdata - Monthly'!J33</f>
        <v>6.6628715321418621</v>
      </c>
      <c r="N28" s="181">
        <f>'dXdata - Monthly'!K33</f>
        <v>6.7342519342428542</v>
      </c>
      <c r="O28" s="181">
        <f>'dXdata - Monthly'!L33</f>
        <v>6.6733086766364131</v>
      </c>
      <c r="P28" s="181">
        <f>'dXdata - Monthly'!M33</f>
        <v>6.6379889482808538</v>
      </c>
      <c r="Q28" s="181">
        <f>'dXdata - Monthly'!N33</f>
        <v>6.7472084927787144</v>
      </c>
      <c r="R28" s="181">
        <f>'dXdata - Monthly'!O33</f>
        <v>6.8505254386249002</v>
      </c>
      <c r="S28" s="181">
        <f>'dXdata - Monthly'!P33</f>
        <v>6.7541985436265772</v>
      </c>
      <c r="T28" s="181">
        <f>'dXdata - Monthly'!Q33</f>
        <v>6.7172621163677757</v>
      </c>
      <c r="U28" s="195">
        <f>'dXdata - Monthly'!R33</f>
        <v>6.7167548383919602</v>
      </c>
      <c r="V28" s="181">
        <f>'dXdata - Monthly'!S33</f>
        <v>6.7373565153979982</v>
      </c>
      <c r="W28" s="181">
        <f>'dXdata - Monthly'!T33</f>
        <v>6.6895305874969191</v>
      </c>
      <c r="X28" s="181">
        <f>'dXdata - Monthly'!U33</f>
        <v>6.7227842565375884</v>
      </c>
      <c r="Y28" s="181">
        <f>'dXdata - Monthly'!V33</f>
        <v>6.974417099852424</v>
      </c>
      <c r="Z28" s="181">
        <f>'dXdata - Monthly'!W33</f>
        <v>6.8581765485672319</v>
      </c>
      <c r="AA28" s="181">
        <f>'dXdata - Monthly'!X33</f>
        <v>6.8296052150159374</v>
      </c>
      <c r="AB28" s="181">
        <f>'dXdata - Monthly'!Y33</f>
        <v>6.8337892597377312</v>
      </c>
      <c r="AC28" s="181">
        <f>'dXdata - Monthly'!Z33</f>
        <v>6.8632832800009425</v>
      </c>
      <c r="AD28" s="181">
        <f>'dXdata - Monthly'!AA33</f>
        <v>6.7331734692548979</v>
      </c>
      <c r="AE28" s="181">
        <f>'dXdata - Monthly'!AB33</f>
        <v>6.8380442035466942</v>
      </c>
      <c r="AF28" s="181">
        <f>'dXdata - Monthly'!AC33</f>
        <v>6.8235238707782973</v>
      </c>
      <c r="AG28" s="226">
        <f>'dXdata - Monthly'!AP33</f>
        <v>6.7068339590814574</v>
      </c>
      <c r="AH28" s="227">
        <f>'dXdata - Monthly'!AQ33</f>
        <v>6.7549964080019267</v>
      </c>
      <c r="AI28" s="227">
        <f>'dXdata - Monthly'!AR33</f>
        <v>5.9087229347954615</v>
      </c>
      <c r="AJ28" s="227">
        <f>'dXdata - Monthly'!AS33</f>
        <v>4.8356502717792331</v>
      </c>
      <c r="AK28" s="227">
        <f>'dXdata - Monthly'!AT33</f>
        <v>5.9124476333186795</v>
      </c>
      <c r="AL28" s="227">
        <f>'dXdata - Monthly'!AU33</f>
        <v>6.8167315385115597</v>
      </c>
      <c r="AM28" s="227">
        <f>'dXdata - Monthly'!AV33</f>
        <v>6.8730643582944877</v>
      </c>
      <c r="AN28" s="227">
        <f>'dXdata - Monthly'!AW33</f>
        <v>6.4916662138825378</v>
      </c>
      <c r="AO28" s="227">
        <f>'dXdata - Monthly'!AX33</f>
        <v>7.135991126622085</v>
      </c>
      <c r="AP28" s="227">
        <f>'dXdata - Monthly'!AY33</f>
        <v>7.1929190993057741</v>
      </c>
      <c r="AQ28" s="227">
        <f>'dXdata - Monthly'!AZ33</f>
        <v>7.224306424770063</v>
      </c>
      <c r="AR28" s="227">
        <f>'dXdata - Monthly'!BA33</f>
        <v>6.9289607991887703</v>
      </c>
      <c r="AS28" s="226">
        <f>'dXdata - Monthly'!BB33</f>
        <v>7.3589727500902224</v>
      </c>
      <c r="AT28" s="227">
        <f>'dXdata - Monthly'!BC33</f>
        <v>7.4323073706925387</v>
      </c>
      <c r="AU28" s="227">
        <f>'dXdata - Monthly'!BD33</f>
        <v>7.3890469445738072</v>
      </c>
      <c r="AV28" s="227">
        <f>'dXdata - Monthly'!BE33</f>
        <v>7.3440799474695044</v>
      </c>
      <c r="AW28" s="227">
        <f>'dXdata - Monthly'!BF33</f>
        <v>7.3419799364790679</v>
      </c>
      <c r="AX28" s="227">
        <f>'dXdata - Monthly'!BG33</f>
        <v>7.4423121306132156</v>
      </c>
      <c r="AY28" s="227">
        <f>'dXdata - Monthly'!BH33</f>
        <v>7.6432081891381838</v>
      </c>
      <c r="AZ28" s="227">
        <f>'dXdata - Monthly'!BI33</f>
        <v>7.3621572175407701</v>
      </c>
      <c r="BA28" s="227">
        <f>'dXdata - Monthly'!BJ33</f>
        <v>7.415494301246043</v>
      </c>
      <c r="BB28" s="227">
        <f>'dXdata - Monthly'!BK33</f>
        <v>7.6647515258512975</v>
      </c>
      <c r="BC28" s="227">
        <f>'dXdata - Monthly'!BL33</f>
        <v>7.6755900989802548</v>
      </c>
      <c r="BD28" s="227">
        <f>'dXdata - Monthly'!BM33</f>
        <v>7.494756484967346</v>
      </c>
      <c r="BE28" s="216">
        <f>'dXdata - Monthly'!BN33</f>
        <v>7.5977618742614563</v>
      </c>
      <c r="BF28" s="227" t="e">
        <f>'dXdata - Monthly'!BO33</f>
        <v>#N/A</v>
      </c>
      <c r="BG28" s="291" t="e">
        <f>'dXdata - Monthly'!BP33</f>
        <v>#N/A</v>
      </c>
    </row>
    <row r="29" spans="1:13649" s="77" customFormat="1" ht="16.5" customHeight="1" x14ac:dyDescent="0.2">
      <c r="A29" s="73">
        <v>26</v>
      </c>
      <c r="B29" s="92" t="s">
        <v>46</v>
      </c>
      <c r="C29" s="75" t="s">
        <v>47</v>
      </c>
      <c r="D29" s="76"/>
      <c r="E29" s="91" t="s">
        <v>48</v>
      </c>
      <c r="F29" s="129">
        <f>'dXdata - Annual'!G34</f>
        <v>32.116585764789789</v>
      </c>
      <c r="G29" s="129">
        <f>'dXdata - Annual'!H34</f>
        <v>31.747827000157226</v>
      </c>
      <c r="H29" s="130">
        <f>'dXdata - Annual'!I34</f>
        <v>35.630083406163649</v>
      </c>
      <c r="I29" s="202">
        <f>'dXdata - Monthly'!F34</f>
        <v>2.6195088541660745</v>
      </c>
      <c r="J29" s="202">
        <f>'dXdata - Monthly'!G34</f>
        <v>2.6317389299099188</v>
      </c>
      <c r="K29" s="202">
        <f>'dXdata - Monthly'!H34</f>
        <v>2.5993254714160519</v>
      </c>
      <c r="L29" s="202">
        <f>'dXdata - Monthly'!I34</f>
        <v>2.6425039804348387</v>
      </c>
      <c r="M29" s="202">
        <f>'dXdata - Monthly'!J34</f>
        <v>2.6968477182437054</v>
      </c>
      <c r="N29" s="202">
        <f>'dXdata - Monthly'!K34</f>
        <v>2.7094747731922384</v>
      </c>
      <c r="O29" s="202">
        <f>'dXdata - Monthly'!L34</f>
        <v>2.6481499912370592</v>
      </c>
      <c r="P29" s="202">
        <f>'dXdata - Monthly'!M34</f>
        <v>2.5913761311780497</v>
      </c>
      <c r="Q29" s="202">
        <f>'dXdata - Monthly'!N34</f>
        <v>2.608833553470693</v>
      </c>
      <c r="R29" s="202">
        <f>'dXdata - Monthly'!O34</f>
        <v>2.6093073993855005</v>
      </c>
      <c r="S29" s="202">
        <f>'dXdata - Monthly'!P34</f>
        <v>2.5904272497330072</v>
      </c>
      <c r="T29" s="202">
        <f>'dXdata - Monthly'!Q34</f>
        <v>2.5863460766930091</v>
      </c>
      <c r="U29" s="203">
        <f>'dXdata - Monthly'!R34</f>
        <v>2.6265015869161612</v>
      </c>
      <c r="V29" s="202">
        <f>'dXdata - Monthly'!S34</f>
        <v>2.6329701845197757</v>
      </c>
      <c r="W29" s="202">
        <f>'dXdata - Monthly'!T34</f>
        <v>2.6134232729469922</v>
      </c>
      <c r="X29" s="202">
        <f>'dXdata - Monthly'!U34</f>
        <v>2.6422854182159119</v>
      </c>
      <c r="Y29" s="202">
        <f>'dXdata - Monthly'!V34</f>
        <v>2.7344907567721326</v>
      </c>
      <c r="Z29" s="202">
        <f>'dXdata - Monthly'!W34</f>
        <v>2.7121669921119711</v>
      </c>
      <c r="AA29" s="202">
        <f>'dXdata - Monthly'!X34</f>
        <v>2.6565541762372091</v>
      </c>
      <c r="AB29" s="202">
        <f>'dXdata - Monthly'!Y34</f>
        <v>2.6050986679723533</v>
      </c>
      <c r="AC29" s="202">
        <f>'dXdata - Monthly'!Z34</f>
        <v>2.564718539503148</v>
      </c>
      <c r="AD29" s="202">
        <f>'dXdata - Monthly'!AA34</f>
        <v>2.5223923607487402</v>
      </c>
      <c r="AE29" s="202">
        <f>'dXdata - Monthly'!AB34</f>
        <v>2.5878560782536448</v>
      </c>
      <c r="AF29" s="202">
        <f>'dXdata - Monthly'!AC34</f>
        <v>2.6118475321692824</v>
      </c>
      <c r="AG29" s="221">
        <f>'dXdata - Monthly'!AP34</f>
        <v>2.6726765466514273</v>
      </c>
      <c r="AH29" s="222">
        <f>'dXdata - Monthly'!AQ34</f>
        <v>2.6732647847383104</v>
      </c>
      <c r="AI29" s="222">
        <f>'dXdata - Monthly'!AR34</f>
        <v>2.287713372233855</v>
      </c>
      <c r="AJ29" s="222">
        <f>'dXdata - Monthly'!AS34</f>
        <v>1.8251166140598933</v>
      </c>
      <c r="AK29" s="222">
        <f>'dXdata - Monthly'!AT34</f>
        <v>2.3268848289168593</v>
      </c>
      <c r="AL29" s="222">
        <f>'dXdata - Monthly'!AU34</f>
        <v>2.8019609739763416</v>
      </c>
      <c r="AM29" s="222">
        <f>'dXdata - Monthly'!AV34</f>
        <v>2.8385477058725077</v>
      </c>
      <c r="AN29" s="222">
        <f>'dXdata - Monthly'!AW34</f>
        <v>2.6602640482192892</v>
      </c>
      <c r="AO29" s="222">
        <f>'dXdata - Monthly'!AX34</f>
        <v>2.931453323011469</v>
      </c>
      <c r="AP29" s="222">
        <f>'dXdata - Monthly'!AY34</f>
        <v>2.9751585302000985</v>
      </c>
      <c r="AQ29" s="222">
        <f>'dXdata - Monthly'!AZ34</f>
        <v>2.9439842042886251</v>
      </c>
      <c r="AR29" s="222">
        <f>'dXdata - Monthly'!BA34</f>
        <v>2.8108020679885493</v>
      </c>
      <c r="AS29" s="221">
        <f>'dXdata - Monthly'!BB34</f>
        <v>2.9468411143232016</v>
      </c>
      <c r="AT29" s="222">
        <f>'dXdata - Monthly'!BC34</f>
        <v>2.9914407029623269</v>
      </c>
      <c r="AU29" s="222">
        <f>'dXdata - Monthly'!BD34</f>
        <v>2.9642052877128808</v>
      </c>
      <c r="AV29" s="222">
        <f>'dXdata - Monthly'!BE34</f>
        <v>2.8983743177848851</v>
      </c>
      <c r="AW29" s="222">
        <f>'dXdata - Monthly'!BF34</f>
        <v>2.8834362311734285</v>
      </c>
      <c r="AX29" s="222">
        <f>'dXdata - Monthly'!BG34</f>
        <v>2.947361474317165</v>
      </c>
      <c r="AY29" s="222">
        <f>'dXdata - Monthly'!BH34</f>
        <v>3.0063809755403015</v>
      </c>
      <c r="AZ29" s="222">
        <f>'dXdata - Monthly'!BI34</f>
        <v>2.9017088649824414</v>
      </c>
      <c r="BA29" s="222">
        <f>'dXdata - Monthly'!BJ34</f>
        <v>2.9371806960878537</v>
      </c>
      <c r="BB29" s="222">
        <f>'dXdata - Monthly'!BK34</f>
        <v>3.0570693471196067</v>
      </c>
      <c r="BC29" s="222">
        <f>'dXdata - Monthly'!BL34</f>
        <v>3.0623630567564049</v>
      </c>
      <c r="BD29" s="222">
        <f>'dXdata - Monthly'!BM34</f>
        <v>3.0337213374031529</v>
      </c>
      <c r="BE29" s="221">
        <f>'dXdata - Monthly'!BN34</f>
        <v>3.0899527000758082</v>
      </c>
      <c r="BF29" s="222" t="e">
        <f>'dXdata - Monthly'!BO34</f>
        <v>#N/A</v>
      </c>
      <c r="BG29" s="286" t="e">
        <f>'dXdata - Monthly'!BP34</f>
        <v>#N/A</v>
      </c>
      <c r="BH29" s="69"/>
    </row>
    <row r="30" spans="1:13649" s="239" customFormat="1" ht="16.5" customHeight="1" x14ac:dyDescent="0.2">
      <c r="A30" s="137">
        <v>28</v>
      </c>
      <c r="B30" s="150" t="s">
        <v>49</v>
      </c>
      <c r="C30" s="139" t="s">
        <v>50</v>
      </c>
      <c r="D30" s="140"/>
      <c r="E30" s="238" t="s">
        <v>51</v>
      </c>
      <c r="F30" s="163">
        <f>'dXdata - Annual'!G36</f>
        <v>11909</v>
      </c>
      <c r="G30" s="163">
        <f>'dXdata - Annual'!H36</f>
        <v>9235</v>
      </c>
      <c r="H30" s="166">
        <f>'dXdata - Annual'!I36</f>
        <v>15017</v>
      </c>
      <c r="I30" s="231">
        <f>'dXdata - Monthly'!F36</f>
        <v>426</v>
      </c>
      <c r="J30" s="231">
        <f>'dXdata - Monthly'!G36</f>
        <v>508</v>
      </c>
      <c r="K30" s="231">
        <f>'dXdata - Monthly'!H36</f>
        <v>1145</v>
      </c>
      <c r="L30" s="231">
        <f>'dXdata - Monthly'!I36</f>
        <v>1099</v>
      </c>
      <c r="M30" s="231">
        <f>'dXdata - Monthly'!J36</f>
        <v>957</v>
      </c>
      <c r="N30" s="231">
        <f>'dXdata - Monthly'!K36</f>
        <v>1390</v>
      </c>
      <c r="O30" s="231">
        <f>'dXdata - Monthly'!L36</f>
        <v>1146</v>
      </c>
      <c r="P30" s="231">
        <f>'dXdata - Monthly'!M36</f>
        <v>809</v>
      </c>
      <c r="Q30" s="231">
        <f>'dXdata - Monthly'!N36</f>
        <v>914</v>
      </c>
      <c r="R30" s="231">
        <f>'dXdata - Monthly'!O36</f>
        <v>953</v>
      </c>
      <c r="S30" s="231">
        <f>'dXdata - Monthly'!P36</f>
        <v>1504</v>
      </c>
      <c r="T30" s="231">
        <f>'dXdata - Monthly'!Q36</f>
        <v>683</v>
      </c>
      <c r="U30" s="230">
        <f>'dXdata - Monthly'!R36</f>
        <v>651</v>
      </c>
      <c r="V30" s="231">
        <f>'dXdata - Monthly'!S36</f>
        <v>578</v>
      </c>
      <c r="W30" s="231">
        <f>'dXdata - Monthly'!T36</f>
        <v>831</v>
      </c>
      <c r="X30" s="231">
        <f>'dXdata - Monthly'!U36</f>
        <v>1203</v>
      </c>
      <c r="Y30" s="231">
        <f>'dXdata - Monthly'!V36</f>
        <v>1649</v>
      </c>
      <c r="Z30" s="231">
        <f>'dXdata - Monthly'!W36</f>
        <v>1067</v>
      </c>
      <c r="AA30" s="231">
        <f>'dXdata - Monthly'!X36</f>
        <v>1010</v>
      </c>
      <c r="AB30" s="231">
        <f>'dXdata - Monthly'!Y36</f>
        <v>1096</v>
      </c>
      <c r="AC30" s="231">
        <f>'dXdata - Monthly'!Z36</f>
        <v>834</v>
      </c>
      <c r="AD30" s="231">
        <f>'dXdata - Monthly'!AA36</f>
        <v>686</v>
      </c>
      <c r="AE30" s="231">
        <f>'dXdata - Monthly'!AB36</f>
        <v>836</v>
      </c>
      <c r="AF30" s="231">
        <f>'dXdata - Monthly'!AC36</f>
        <v>530</v>
      </c>
      <c r="AG30" s="230">
        <f>'dXdata - Monthly'!AP36</f>
        <v>642</v>
      </c>
      <c r="AH30" s="231">
        <f>'dXdata - Monthly'!AQ36</f>
        <v>646</v>
      </c>
      <c r="AI30" s="231">
        <f>'dXdata - Monthly'!AR36</f>
        <v>944</v>
      </c>
      <c r="AJ30" s="231">
        <f>'dXdata - Monthly'!AS36</f>
        <v>575</v>
      </c>
      <c r="AK30" s="231">
        <f>'dXdata - Monthly'!AT36</f>
        <v>721</v>
      </c>
      <c r="AL30" s="231">
        <f>'dXdata - Monthly'!AU36</f>
        <v>425</v>
      </c>
      <c r="AM30" s="231">
        <f>'dXdata - Monthly'!AV36</f>
        <v>737</v>
      </c>
      <c r="AN30" s="231">
        <f>'dXdata - Monthly'!AW36</f>
        <v>736</v>
      </c>
      <c r="AO30" s="231">
        <f>'dXdata - Monthly'!AX36</f>
        <v>1035</v>
      </c>
      <c r="AP30" s="231">
        <f>'dXdata - Monthly'!AY36</f>
        <v>982</v>
      </c>
      <c r="AQ30" s="231">
        <f>'dXdata - Monthly'!AZ36</f>
        <v>952</v>
      </c>
      <c r="AR30" s="231">
        <f>'dXdata - Monthly'!BA36</f>
        <v>840</v>
      </c>
      <c r="AS30" s="230">
        <f>'dXdata - Monthly'!BB36</f>
        <v>1122</v>
      </c>
      <c r="AT30" s="231">
        <f>'dXdata - Monthly'!BC36</f>
        <v>642</v>
      </c>
      <c r="AU30" s="231">
        <f>'dXdata - Monthly'!BD36</f>
        <v>1058</v>
      </c>
      <c r="AV30" s="231">
        <f>'dXdata - Monthly'!BE36</f>
        <v>1299</v>
      </c>
      <c r="AW30" s="231">
        <f>'dXdata - Monthly'!BF36</f>
        <v>1581</v>
      </c>
      <c r="AX30" s="231">
        <f>'dXdata - Monthly'!BG36</f>
        <v>1173</v>
      </c>
      <c r="AY30" s="231">
        <f>'dXdata - Monthly'!BH36</f>
        <v>1404</v>
      </c>
      <c r="AZ30" s="231">
        <f>'dXdata - Monthly'!BI36</f>
        <v>1110</v>
      </c>
      <c r="BA30" s="231">
        <f>'dXdata - Monthly'!BJ36</f>
        <v>1026</v>
      </c>
      <c r="BB30" s="231">
        <f>'dXdata - Monthly'!BK36</f>
        <v>1255</v>
      </c>
      <c r="BC30" s="231">
        <f>'dXdata - Monthly'!BL36</f>
        <v>2192</v>
      </c>
      <c r="BD30" s="231">
        <f>'dXdata - Monthly'!BM36</f>
        <v>1155</v>
      </c>
      <c r="BE30" s="230">
        <f>'dXdata - Monthly'!BN36</f>
        <v>561</v>
      </c>
      <c r="BF30" s="231">
        <f>'dXdata - Monthly'!BO36</f>
        <v>1159</v>
      </c>
      <c r="BG30" s="287">
        <f>'dXdata - Monthly'!BP36</f>
        <v>1242</v>
      </c>
    </row>
    <row r="31" spans="1:13649" s="77" customFormat="1" ht="16.5" customHeight="1" x14ac:dyDescent="0.2">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9">
        <f>'dXdata - Monthly'!AP37</f>
        <v>424</v>
      </c>
      <c r="AH31" s="220">
        <f>'dXdata - Monthly'!AQ37</f>
        <v>385</v>
      </c>
      <c r="AI31" s="220">
        <f>'dXdata - Monthly'!AR37</f>
        <v>397</v>
      </c>
      <c r="AJ31" s="220">
        <f>'dXdata - Monthly'!AS37</f>
        <v>260</v>
      </c>
      <c r="AK31" s="220">
        <f>'dXdata - Monthly'!AT37</f>
        <v>231</v>
      </c>
      <c r="AL31" s="220">
        <f>'dXdata - Monthly'!AU37</f>
        <v>250</v>
      </c>
      <c r="AM31" s="220">
        <f>'dXdata - Monthly'!AV37</f>
        <v>288</v>
      </c>
      <c r="AN31" s="220">
        <f>'dXdata - Monthly'!AW37</f>
        <v>239</v>
      </c>
      <c r="AO31" s="220">
        <f>'dXdata - Monthly'!AX37</f>
        <v>268</v>
      </c>
      <c r="AP31" s="220">
        <f>'dXdata - Monthly'!AY37</f>
        <v>319</v>
      </c>
      <c r="AQ31" s="220">
        <f>'dXdata - Monthly'!AZ37</f>
        <v>265</v>
      </c>
      <c r="AR31" s="220">
        <f>'dXdata - Monthly'!BA37</f>
        <v>276</v>
      </c>
      <c r="AS31" s="219">
        <f>'dXdata - Monthly'!BB37</f>
        <v>254</v>
      </c>
      <c r="AT31" s="220">
        <f>'dXdata - Monthly'!BC37</f>
        <v>220</v>
      </c>
      <c r="AU31" s="220">
        <f>'dXdata - Monthly'!BD37</f>
        <v>307</v>
      </c>
      <c r="AV31" s="220">
        <f>'dXdata - Monthly'!BE37</f>
        <v>285</v>
      </c>
      <c r="AW31" s="220">
        <f>'dXdata - Monthly'!BF37</f>
        <v>218</v>
      </c>
      <c r="AX31" s="220">
        <f>'dXdata - Monthly'!BG37</f>
        <v>238</v>
      </c>
      <c r="AY31" s="220">
        <f>'dXdata - Monthly'!BH37</f>
        <v>210</v>
      </c>
      <c r="AZ31" s="220">
        <f>'dXdata - Monthly'!BI37</f>
        <v>169</v>
      </c>
      <c r="BA31" s="220">
        <f>'dXdata - Monthly'!BJ37</f>
        <v>198</v>
      </c>
      <c r="BB31" s="220">
        <f>'dXdata - Monthly'!BK37</f>
        <v>199</v>
      </c>
      <c r="BC31" s="220">
        <f>'dXdata - Monthly'!BL37</f>
        <v>242</v>
      </c>
      <c r="BD31" s="220">
        <f>'dXdata - Monthly'!BM37</f>
        <v>191</v>
      </c>
      <c r="BE31" s="219">
        <f>'dXdata - Monthly'!BN37</f>
        <v>181</v>
      </c>
      <c r="BF31" s="220">
        <f>'dXdata - Monthly'!BO37</f>
        <v>184</v>
      </c>
      <c r="BG31" s="288" t="e">
        <f>'dXdata - Monthly'!BP37</f>
        <v>#N/A</v>
      </c>
      <c r="BH31" s="69"/>
    </row>
    <row r="32" spans="1:13649" s="69" customFormat="1" ht="16.5" customHeight="1" x14ac:dyDescent="0.2">
      <c r="A32" s="137">
        <v>31</v>
      </c>
      <c r="B32" s="150" t="s">
        <v>55</v>
      </c>
      <c r="C32" s="139" t="s">
        <v>54</v>
      </c>
      <c r="D32" s="140"/>
      <c r="E32" s="152" t="s">
        <v>253</v>
      </c>
      <c r="F32" s="163">
        <f>'dXdata - Annual'!G38</f>
        <v>16344</v>
      </c>
      <c r="G32" s="163">
        <f>'dXdata - Annual'!H38</f>
        <v>16149</v>
      </c>
      <c r="H32" s="166">
        <f>'dXdata - Annual'!I38</f>
        <v>27685</v>
      </c>
      <c r="I32" s="164">
        <f>'dXdata - Monthly'!F38</f>
        <v>943</v>
      </c>
      <c r="J32" s="164">
        <f>'dXdata - Monthly'!G38</f>
        <v>1334</v>
      </c>
      <c r="K32" s="164">
        <f>'dXdata - Monthly'!H38</f>
        <v>1906</v>
      </c>
      <c r="L32" s="164">
        <f>'dXdata - Monthly'!I38</f>
        <v>1971</v>
      </c>
      <c r="M32" s="164">
        <f>'dXdata - Monthly'!J38</f>
        <v>2119</v>
      </c>
      <c r="N32" s="164">
        <f>'dXdata - Monthly'!K38</f>
        <v>2140</v>
      </c>
      <c r="O32" s="164">
        <f>'dXdata - Monthly'!L38</f>
        <v>1637</v>
      </c>
      <c r="P32" s="164">
        <f>'dXdata - Monthly'!M38</f>
        <v>1602</v>
      </c>
      <c r="Q32" s="164">
        <f>'dXdata - Monthly'!N38</f>
        <v>1462</v>
      </c>
      <c r="R32" s="164">
        <f>'dXdata - Monthly'!O38</f>
        <v>1467</v>
      </c>
      <c r="S32" s="164">
        <f>'dXdata - Monthly'!P38</f>
        <v>1411</v>
      </c>
      <c r="T32" s="164">
        <f>'dXdata - Monthly'!Q38</f>
        <v>1006</v>
      </c>
      <c r="U32" s="165">
        <f>'dXdata - Monthly'!R38</f>
        <v>959</v>
      </c>
      <c r="V32" s="164">
        <f>'dXdata - Monthly'!S38</f>
        <v>1089</v>
      </c>
      <c r="W32" s="164">
        <f>'dXdata - Monthly'!T38</f>
        <v>1369</v>
      </c>
      <c r="X32" s="164">
        <f>'dXdata - Monthly'!U38</f>
        <v>1514</v>
      </c>
      <c r="Y32" s="164">
        <f>'dXdata - Monthly'!V38</f>
        <v>1725</v>
      </c>
      <c r="Z32" s="164">
        <f>'dXdata - Monthly'!W38</f>
        <v>1895</v>
      </c>
      <c r="AA32" s="164">
        <f>'dXdata - Monthly'!X38</f>
        <v>1547</v>
      </c>
      <c r="AB32" s="164">
        <f>'dXdata - Monthly'!Y38</f>
        <v>1491</v>
      </c>
      <c r="AC32" s="164">
        <f>'dXdata - Monthly'!Z38</f>
        <v>1267</v>
      </c>
      <c r="AD32" s="164">
        <f>'dXdata - Monthly'!AA38</f>
        <v>1320</v>
      </c>
      <c r="AE32" s="164">
        <f>'dXdata - Monthly'!AB38</f>
        <v>1172</v>
      </c>
      <c r="AF32" s="164">
        <f>'dXdata - Monthly'!AC38</f>
        <v>794</v>
      </c>
      <c r="AG32" s="230">
        <f>'dXdata - Monthly'!AP38</f>
        <v>859</v>
      </c>
      <c r="AH32" s="231">
        <f>'dXdata - Monthly'!AQ38</f>
        <v>1190</v>
      </c>
      <c r="AI32" s="231">
        <f>'dXdata - Monthly'!AR38</f>
        <v>1174</v>
      </c>
      <c r="AJ32" s="231">
        <f>'dXdata - Monthly'!AS38</f>
        <v>571</v>
      </c>
      <c r="AK32" s="231">
        <f>'dXdata - Monthly'!AT38</f>
        <v>1078</v>
      </c>
      <c r="AL32" s="231">
        <f>'dXdata - Monthly'!AU38</f>
        <v>1763</v>
      </c>
      <c r="AM32" s="231">
        <f>'dXdata - Monthly'!AV38</f>
        <v>1835</v>
      </c>
      <c r="AN32" s="231">
        <f>'dXdata - Monthly'!AW38</f>
        <v>1574</v>
      </c>
      <c r="AO32" s="231">
        <f>'dXdata - Monthly'!AX38</f>
        <v>1706</v>
      </c>
      <c r="AP32" s="231">
        <f>'dXdata - Monthly'!AY38</f>
        <v>1763</v>
      </c>
      <c r="AQ32" s="231">
        <f>'dXdata - Monthly'!AZ38</f>
        <v>1437</v>
      </c>
      <c r="AR32" s="231">
        <f>'dXdata - Monthly'!BA38</f>
        <v>1199</v>
      </c>
      <c r="AS32" s="230">
        <f>'dXdata - Monthly'!BB38</f>
        <v>1207</v>
      </c>
      <c r="AT32" s="231">
        <f>'dXdata - Monthly'!BC38</f>
        <v>1831</v>
      </c>
      <c r="AU32" s="231">
        <f>'dXdata - Monthly'!BD38</f>
        <v>2903</v>
      </c>
      <c r="AV32" s="231">
        <f>'dXdata - Monthly'!BE38</f>
        <v>3204</v>
      </c>
      <c r="AW32" s="231">
        <f>'dXdata - Monthly'!BF38</f>
        <v>2981</v>
      </c>
      <c r="AX32" s="231">
        <f>'dXdata - Monthly'!BG38</f>
        <v>2914</v>
      </c>
      <c r="AY32" s="231">
        <f>'dXdata - Monthly'!BH38</f>
        <v>2314</v>
      </c>
      <c r="AZ32" s="231">
        <f>'dXdata - Monthly'!BI38</f>
        <v>2146</v>
      </c>
      <c r="BA32" s="231">
        <f>'dXdata - Monthly'!BJ38</f>
        <v>2156</v>
      </c>
      <c r="BB32" s="231">
        <f>'dXdata - Monthly'!BK38</f>
        <v>2184</v>
      </c>
      <c r="BC32" s="231">
        <f>'dXdata - Monthly'!BL38</f>
        <v>2108</v>
      </c>
      <c r="BD32" s="231">
        <f>'dXdata - Monthly'!BM38</f>
        <v>1737</v>
      </c>
      <c r="BE32" s="230">
        <f>'dXdata - Monthly'!BN38</f>
        <v>2005</v>
      </c>
      <c r="BF32" s="231">
        <f>'dXdata - Monthly'!BO38</f>
        <v>3301</v>
      </c>
      <c r="BG32" s="287">
        <f>'dXdata - Monthly'!BP38</f>
        <v>4107</v>
      </c>
    </row>
    <row r="33" spans="1:60" s="77" customFormat="1" ht="16.5" customHeight="1" x14ac:dyDescent="0.2">
      <c r="A33" s="73">
        <v>32</v>
      </c>
      <c r="B33" s="92" t="s">
        <v>56</v>
      </c>
      <c r="C33" s="75" t="s">
        <v>53</v>
      </c>
      <c r="D33" s="76"/>
      <c r="E33" s="91" t="s">
        <v>255</v>
      </c>
      <c r="F33" s="243">
        <f>'dXdata - Annual'!G40</f>
        <v>52.876091879650602</v>
      </c>
      <c r="G33" s="243">
        <f>'dXdata - Annual'!H40</f>
        <v>57.337120539676903</v>
      </c>
      <c r="H33" s="244">
        <f>'dXdata - Annual'!I40</f>
        <v>73.493496150783116</v>
      </c>
      <c r="I33" s="245">
        <f>'dXdata - Monthly'!F40*100</f>
        <v>39.571968107427615</v>
      </c>
      <c r="J33" s="245">
        <f>'dXdata - Monthly'!G40*100</f>
        <v>54.249694997966657</v>
      </c>
      <c r="K33" s="245">
        <f>'dXdata - Monthly'!H40*100</f>
        <v>58.736517719568567</v>
      </c>
      <c r="L33" s="245">
        <f>'dXdata - Monthly'!I40*100</f>
        <v>59.799757281553397</v>
      </c>
      <c r="M33" s="245">
        <f>'dXdata - Monthly'!J40*100</f>
        <v>54.811174340403511</v>
      </c>
      <c r="N33" s="245">
        <f>'dXdata - Monthly'!K40*100</f>
        <v>56.99067909454061</v>
      </c>
      <c r="O33" s="245">
        <f>'dXdata - Monthly'!L40*100</f>
        <v>54.914458235491445</v>
      </c>
      <c r="P33" s="245">
        <f>'dXdata - Monthly'!M40*100</f>
        <v>53.25797872340425</v>
      </c>
      <c r="Q33" s="245">
        <f>'dXdata - Monthly'!N40*100</f>
        <v>44.764237599510103</v>
      </c>
      <c r="R33" s="245">
        <f>'dXdata - Monthly'!O40*100</f>
        <v>56.336405529953915</v>
      </c>
      <c r="S33" s="245">
        <f>'dXdata - Monthly'!P40*100</f>
        <v>68.461911693352732</v>
      </c>
      <c r="T33" s="245">
        <f>'dXdata - Monthly'!Q40*100</f>
        <v>82.324058919803605</v>
      </c>
      <c r="U33" s="246">
        <f>'dXdata - Monthly'!R40*100</f>
        <v>39.04723127035831</v>
      </c>
      <c r="V33" s="245">
        <f>'dXdata - Monthly'!S40*100</f>
        <v>45.337218984179849</v>
      </c>
      <c r="W33" s="245">
        <f>'dXdata - Monthly'!T40*100</f>
        <v>39.738751814223512</v>
      </c>
      <c r="X33" s="245">
        <f>'dXdata - Monthly'!U40*100</f>
        <v>42.480359147025816</v>
      </c>
      <c r="Y33" s="245">
        <f>'dXdata - Monthly'!V40*100</f>
        <v>39.509848831882735</v>
      </c>
      <c r="Z33" s="245">
        <f>'dXdata - Monthly'!W40*100</f>
        <v>48.979064357715174</v>
      </c>
      <c r="AA33" s="245">
        <f>'dXdata - Monthly'!X40*100</f>
        <v>52.245862884160758</v>
      </c>
      <c r="AB33" s="245">
        <f>'dXdata - Monthly'!Y40*100</f>
        <v>48.773307163886166</v>
      </c>
      <c r="AC33" s="245">
        <f>'dXdata - Monthly'!Z40*100</f>
        <v>41.056383668178867</v>
      </c>
      <c r="AD33" s="245">
        <f>'dXdata - Monthly'!AA40*100</f>
        <v>54.164956914238815</v>
      </c>
      <c r="AE33" s="245">
        <f>'dXdata - Monthly'!AB40*100</f>
        <v>61.233019853709514</v>
      </c>
      <c r="AF33" s="245">
        <f>'dXdata - Monthly'!AC40*100</f>
        <v>76.053639846743295</v>
      </c>
      <c r="AG33" s="246">
        <f>'dXdata - Monthly'!AP40*100</f>
        <v>36.444633008061096</v>
      </c>
      <c r="AH33" s="245">
        <f>'dXdata - Monthly'!AQ40*100</f>
        <v>47.278506158124749</v>
      </c>
      <c r="AI33" s="245">
        <f>'dXdata - Monthly'!AR40*100</f>
        <v>48.552522746071133</v>
      </c>
      <c r="AJ33" s="245">
        <f>'dXdata - Monthly'!AS40*100</f>
        <v>40.070175438596486</v>
      </c>
      <c r="AK33" s="245">
        <f>'dXdata - Monthly'!AT40*100</f>
        <v>44.563869367507237</v>
      </c>
      <c r="AL33" s="245">
        <f>'dXdata - Monthly'!AU40*100</f>
        <v>52.84772182254197</v>
      </c>
      <c r="AM33" s="245">
        <f>'dXdata - Monthly'!AV40*100</f>
        <v>60.741476332340284</v>
      </c>
      <c r="AN33" s="245">
        <f>'dXdata - Monthly'!AW40*100</f>
        <v>61.078773767947226</v>
      </c>
      <c r="AO33" s="245">
        <f>'dXdata - Monthly'!AX40*100</f>
        <v>62.353801169590639</v>
      </c>
      <c r="AP33" s="245">
        <f>'dXdata - Monthly'!AY40*100</f>
        <v>71.666666666666671</v>
      </c>
      <c r="AQ33" s="245">
        <f>'dXdata - Monthly'!AZ40*100</f>
        <v>83.207874927620153</v>
      </c>
      <c r="AR33" s="245">
        <f>'dXdata - Monthly'!BA40*100</f>
        <v>102.30375426621161</v>
      </c>
      <c r="AS33" s="246">
        <f>'dXdata - Monthly'!BB40*100</f>
        <v>53.644444444444439</v>
      </c>
      <c r="AT33" s="245">
        <f>'dXdata - Monthly'!BC40*100</f>
        <v>64.245614035087712</v>
      </c>
      <c r="AU33" s="245">
        <f>'dXdata - Monthly'!BD40*100</f>
        <v>65.382882882882882</v>
      </c>
      <c r="AV33" s="245">
        <f>'dXdata - Monthly'!BE40*100</f>
        <v>68.534759358288767</v>
      </c>
      <c r="AW33" s="245">
        <f>'dXdata - Monthly'!BF40*100</f>
        <v>65.344147303814111</v>
      </c>
      <c r="AX33" s="245">
        <f>'dXdata - Monthly'!BG40*100</f>
        <v>70.48863086598935</v>
      </c>
      <c r="AY33" s="245">
        <f>'dXdata - Monthly'!BH40*100</f>
        <v>70.163735597331709</v>
      </c>
      <c r="AZ33" s="245">
        <f>'dXdata - Monthly'!BI40*100</f>
        <v>76.018420120439245</v>
      </c>
      <c r="BA33" s="245">
        <f>'dXdata - Monthly'!BJ40*100</f>
        <v>74.165806673546612</v>
      </c>
      <c r="BB33" s="245">
        <f>'dXdata - Monthly'!BK40*100</f>
        <v>87.325069972011192</v>
      </c>
      <c r="BC33" s="245">
        <f>'dXdata - Monthly'!BL40*100</f>
        <v>105.4527263631816</v>
      </c>
      <c r="BD33" s="245">
        <f>'dXdata - Monthly'!BM40*100</f>
        <v>141.10479285134036</v>
      </c>
      <c r="BE33" s="246">
        <f>'dXdata - Monthly'!BN40*100</f>
        <v>80.944691158659666</v>
      </c>
      <c r="BF33" s="245">
        <f>'dXdata - Monthly'!BO40*100</f>
        <v>70.928233777395789</v>
      </c>
      <c r="BG33" s="289">
        <f>'dXdata - Monthly'!BP40*100</f>
        <v>74.87693710118505</v>
      </c>
      <c r="BH33" s="69"/>
    </row>
    <row r="34" spans="1:60" s="69" customFormat="1" ht="16.5" customHeight="1" thickBot="1" x14ac:dyDescent="0.25">
      <c r="A34" s="137">
        <v>33</v>
      </c>
      <c r="B34" s="155" t="s">
        <v>57</v>
      </c>
      <c r="C34" s="139" t="s">
        <v>44</v>
      </c>
      <c r="D34" s="157"/>
      <c r="E34" s="158" t="s">
        <v>254</v>
      </c>
      <c r="F34" s="188">
        <f>'dXdata - Annual'!G39</f>
        <v>456.99574999999999</v>
      </c>
      <c r="G34" s="188">
        <f>'dXdata - Annual'!H39</f>
        <v>454.20774999999998</v>
      </c>
      <c r="H34" s="189">
        <f>'dXdata - Annual'!I39</f>
        <v>489.99466666666666</v>
      </c>
      <c r="I34" s="190">
        <f>'dXdata - Monthly'!F39/1000</f>
        <v>467.50900000000001</v>
      </c>
      <c r="J34" s="190">
        <f>'dXdata - Monthly'!G39/1000</f>
        <v>480.786</v>
      </c>
      <c r="K34" s="190">
        <f>'dXdata - Monthly'!H39/1000</f>
        <v>490.98</v>
      </c>
      <c r="L34" s="190">
        <f>'dXdata - Monthly'!I39/1000</f>
        <v>495.55500000000001</v>
      </c>
      <c r="M34" s="190">
        <f>'dXdata - Monthly'!J39/1000</f>
        <v>504.31599999999997</v>
      </c>
      <c r="N34" s="190">
        <f>'dXdata - Monthly'!K39/1000</f>
        <v>500.88900000000001</v>
      </c>
      <c r="O34" s="190">
        <f>'dXdata - Monthly'!L39/1000</f>
        <v>478.30700000000002</v>
      </c>
      <c r="P34" s="190">
        <f>'dXdata - Monthly'!M39/1000</f>
        <v>478.71199999999999</v>
      </c>
      <c r="Q34" s="190">
        <f>'dXdata - Monthly'!N39/1000</f>
        <v>484.84899999999999</v>
      </c>
      <c r="R34" s="190">
        <f>'dXdata - Monthly'!O39/1000</f>
        <v>475.91800000000001</v>
      </c>
      <c r="S34" s="190">
        <f>'dXdata - Monthly'!P39/1000</f>
        <v>461.97</v>
      </c>
      <c r="T34" s="190">
        <f>'dXdata - Monthly'!Q39/1000</f>
        <v>451.58699999999999</v>
      </c>
      <c r="U34" s="191">
        <f>'dXdata - Monthly'!R39/1000</f>
        <v>468.02300000000002</v>
      </c>
      <c r="V34" s="190">
        <f>'dXdata - Monthly'!S39/1000</f>
        <v>493.00799999999998</v>
      </c>
      <c r="W34" s="190">
        <f>'dXdata - Monthly'!T39/1000</f>
        <v>495.37400000000002</v>
      </c>
      <c r="X34" s="190">
        <f>'dXdata - Monthly'!U39/1000</f>
        <v>478.11599999999999</v>
      </c>
      <c r="Y34" s="190">
        <f>'dXdata - Monthly'!V39/1000</f>
        <v>490.20699999999999</v>
      </c>
      <c r="Z34" s="190">
        <f>'dXdata - Monthly'!W39/1000</f>
        <v>494.03500000000003</v>
      </c>
      <c r="AA34" s="190">
        <f>'dXdata - Monthly'!X39/1000</f>
        <v>479.22199999999998</v>
      </c>
      <c r="AB34" s="190">
        <f>'dXdata - Monthly'!Y39/1000</f>
        <v>483.75200000000001</v>
      </c>
      <c r="AC34" s="190">
        <f>'dXdata - Monthly'!Z39/1000</f>
        <v>466.01600000000002</v>
      </c>
      <c r="AD34" s="190">
        <f>'dXdata - Monthly'!AA39/1000</f>
        <v>468.44400000000002</v>
      </c>
      <c r="AE34" s="190">
        <f>'dXdata - Monthly'!AB39/1000</f>
        <v>443.53300000000002</v>
      </c>
      <c r="AF34" s="190">
        <f>'dXdata - Monthly'!AC39/1000</f>
        <v>449</v>
      </c>
      <c r="AG34" s="191">
        <f>'dXdata - Monthly'!AP39/1000</f>
        <v>451.755</v>
      </c>
      <c r="AH34" s="190">
        <f>'dXdata - Monthly'!AQ39/1000</f>
        <v>446.69</v>
      </c>
      <c r="AI34" s="190">
        <f>'dXdata - Monthly'!AR39/1000</f>
        <v>448.13</v>
      </c>
      <c r="AJ34" s="190">
        <f>'dXdata - Monthly'!AS39/1000</f>
        <v>423.33800000000002</v>
      </c>
      <c r="AK34" s="190">
        <f>'dXdata - Monthly'!AT39/1000</f>
        <v>439.25700000000001</v>
      </c>
      <c r="AL34" s="190">
        <f>'dXdata - Monthly'!AU39/1000</f>
        <v>460.09899999999999</v>
      </c>
      <c r="AM34" s="190">
        <f>'dXdata - Monthly'!AV39/1000</f>
        <v>466.26600000000002</v>
      </c>
      <c r="AN34" s="190">
        <f>'dXdata - Monthly'!AW39/1000</f>
        <v>470.27100000000002</v>
      </c>
      <c r="AO34" s="190">
        <f>'dXdata - Monthly'!AX39/1000</f>
        <v>467.69600000000003</v>
      </c>
      <c r="AP34" s="190">
        <f>'dXdata - Monthly'!AY39/1000</f>
        <v>473.86900000000003</v>
      </c>
      <c r="AQ34" s="190">
        <f>'dXdata - Monthly'!AZ39/1000</f>
        <v>456.4</v>
      </c>
      <c r="AR34" s="190">
        <f>'dXdata - Monthly'!BA39/1000</f>
        <v>446.72199999999998</v>
      </c>
      <c r="AS34" s="191">
        <f>'dXdata - Monthly'!BB39/1000</f>
        <v>472.02</v>
      </c>
      <c r="AT34" s="190">
        <f>'dXdata - Monthly'!BC39/1000</f>
        <v>486.49</v>
      </c>
      <c r="AU34" s="190">
        <f>'dXdata - Monthly'!BD39/1000</f>
        <v>505.459</v>
      </c>
      <c r="AV34" s="190">
        <f>'dXdata - Monthly'!BE39/1000</f>
        <v>508.65899999999999</v>
      </c>
      <c r="AW34" s="190">
        <f>'dXdata - Monthly'!BF39/1000</f>
        <v>510.63099999999997</v>
      </c>
      <c r="AX34" s="190">
        <f>'dXdata - Monthly'!BG39/1000</f>
        <v>494.16300000000001</v>
      </c>
      <c r="AY34" s="190">
        <f>'dXdata - Monthly'!BH39/1000</f>
        <v>488.48399999999998</v>
      </c>
      <c r="AZ34" s="190">
        <f>'dXdata - Monthly'!BI39/1000</f>
        <v>487.09699999999998</v>
      </c>
      <c r="BA34" s="190">
        <f>'dXdata - Monthly'!BJ39/1000</f>
        <v>474.42399999999998</v>
      </c>
      <c r="BB34" s="190">
        <f>'dXdata - Monthly'!BK39/1000</f>
        <v>484.66800000000001</v>
      </c>
      <c r="BC34" s="190">
        <f>'dXdata - Monthly'!BL39/1000</f>
        <v>490.25200000000001</v>
      </c>
      <c r="BD34" s="190">
        <f>'dXdata - Monthly'!BM39/1000</f>
        <v>477.589</v>
      </c>
      <c r="BE34" s="191">
        <f>'dXdata - Monthly'!BN39/1000</f>
        <v>511.86</v>
      </c>
      <c r="BF34" s="190">
        <f>'dXdata - Monthly'!BO39/1000</f>
        <v>547.755</v>
      </c>
      <c r="BG34" s="290">
        <f>'dXdata - Monthly'!BP39/1000</f>
        <v>538.28300000000002</v>
      </c>
    </row>
    <row r="35" spans="1:60" s="69" customFormat="1" ht="16.5" customHeight="1" thickBot="1" x14ac:dyDescent="0.25">
      <c r="A35" s="137"/>
      <c r="B35" s="192" t="s">
        <v>58</v>
      </c>
      <c r="C35" s="193"/>
      <c r="D35" s="194"/>
      <c r="E35" s="321" t="s">
        <v>58</v>
      </c>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3"/>
    </row>
    <row r="36" spans="1:60" s="94" customFormat="1" ht="16.5" customHeight="1" x14ac:dyDescent="0.2">
      <c r="A36" s="94">
        <v>35</v>
      </c>
      <c r="B36" s="200" t="s">
        <v>59</v>
      </c>
      <c r="C36" s="200" t="s">
        <v>47</v>
      </c>
      <c r="D36" s="201"/>
      <c r="E36" s="96" t="s">
        <v>219</v>
      </c>
      <c r="F36" s="243">
        <f>'dXdata - Annual'!G41</f>
        <v>80.915837000000053</v>
      </c>
      <c r="G36" s="243">
        <f>'dXdata - Annual'!H41</f>
        <v>76.818563000000054</v>
      </c>
      <c r="H36" s="244">
        <f>'dXdata - Annual'!I41</f>
        <v>88.041282000000052</v>
      </c>
      <c r="I36" s="202">
        <f>'dXdata - Monthly'!F41</f>
        <v>6.1140570000000034</v>
      </c>
      <c r="J36" s="202">
        <f>'dXdata - Monthly'!G41</f>
        <v>6.2241220000000039</v>
      </c>
      <c r="K36" s="202">
        <f>'dXdata - Monthly'!H41</f>
        <v>6.3887930000000051</v>
      </c>
      <c r="L36" s="202">
        <f>'dXdata - Monthly'!I41</f>
        <v>6.3847350000000045</v>
      </c>
      <c r="M36" s="202">
        <f>'dXdata - Monthly'!J41</f>
        <v>6.6913500000000043</v>
      </c>
      <c r="N36" s="202">
        <f>'dXdata - Monthly'!K41</f>
        <v>6.5081450000000043</v>
      </c>
      <c r="O36" s="202">
        <f>'dXdata - Monthly'!L41</f>
        <v>6.6539460000000048</v>
      </c>
      <c r="P36" s="202">
        <f>'dXdata - Monthly'!M41</f>
        <v>6.485612000000005</v>
      </c>
      <c r="Q36" s="202">
        <f>'dXdata - Monthly'!N41</f>
        <v>6.6033500000000043</v>
      </c>
      <c r="R36" s="202">
        <f>'dXdata - Monthly'!O41</f>
        <v>6.7423010000000048</v>
      </c>
      <c r="S36" s="202">
        <f>'dXdata - Monthly'!P41</f>
        <v>6.675774000000005</v>
      </c>
      <c r="T36" s="202">
        <f>'dXdata - Monthly'!Q41</f>
        <v>6.6832550000000044</v>
      </c>
      <c r="U36" s="203">
        <f>'dXdata - Monthly'!R41</f>
        <v>6.7460970000000042</v>
      </c>
      <c r="V36" s="202">
        <f>'dXdata - Monthly'!S41</f>
        <v>6.808863000000005</v>
      </c>
      <c r="W36" s="202">
        <f>'dXdata - Monthly'!T41</f>
        <v>6.7131910000000046</v>
      </c>
      <c r="X36" s="202">
        <f>'dXdata - Monthly'!U41</f>
        <v>6.7408340000000049</v>
      </c>
      <c r="Y36" s="202">
        <f>'dXdata - Monthly'!V41</f>
        <v>7.2925080000000051</v>
      </c>
      <c r="Z36" s="202">
        <f>'dXdata - Monthly'!W41</f>
        <v>6.7881840000000047</v>
      </c>
      <c r="AA36" s="202">
        <f>'dXdata - Monthly'!X41</f>
        <v>6.9101080000000046</v>
      </c>
      <c r="AB36" s="202">
        <f>'dXdata - Monthly'!Y41</f>
        <v>6.9525350000000046</v>
      </c>
      <c r="AC36" s="202">
        <f>'dXdata - Monthly'!Z41</f>
        <v>6.7848740000000047</v>
      </c>
      <c r="AD36" s="202">
        <f>'dXdata - Monthly'!AA41</f>
        <v>6.7340190000000044</v>
      </c>
      <c r="AE36" s="202">
        <f>'dXdata - Monthly'!AB41</f>
        <v>6.8073390000000042</v>
      </c>
      <c r="AF36" s="202">
        <f>'dXdata - Monthly'!AC41</f>
        <v>6.8619900000000049</v>
      </c>
      <c r="AG36" s="221">
        <f>'dXdata - Monthly'!AP41</f>
        <v>6.3514160000000048</v>
      </c>
      <c r="AH36" s="222">
        <f>'dXdata - Monthly'!AQ41</f>
        <v>6.6042050000000048</v>
      </c>
      <c r="AI36" s="222">
        <f>'dXdata - Monthly'!AR41</f>
        <v>6.3397240000000048</v>
      </c>
      <c r="AJ36" s="222">
        <f>'dXdata - Monthly'!AS41</f>
        <v>6.3067560000000045</v>
      </c>
      <c r="AK36" s="222">
        <f>'dXdata - Monthly'!AT41</f>
        <v>5.8928630000000037</v>
      </c>
      <c r="AL36" s="222">
        <f>'dXdata - Monthly'!AU41</f>
        <v>6.3342250000000044</v>
      </c>
      <c r="AM36" s="222">
        <f>'dXdata - Monthly'!AV41</f>
        <v>6.5406510000000049</v>
      </c>
      <c r="AN36" s="222">
        <f>'dXdata - Monthly'!AW41</f>
        <v>6.3739720000000046</v>
      </c>
      <c r="AO36" s="222">
        <f>'dXdata - Monthly'!AX41</f>
        <v>6.389028000000005</v>
      </c>
      <c r="AP36" s="222">
        <f>'dXdata - Monthly'!AY41</f>
        <v>6.4672600000000049</v>
      </c>
      <c r="AQ36" s="222">
        <f>'dXdata - Monthly'!AZ41</f>
        <v>6.635876000000005</v>
      </c>
      <c r="AR36" s="222">
        <f>'dXdata - Monthly'!BA41</f>
        <v>6.5825870000000046</v>
      </c>
      <c r="AS36" s="221">
        <f>'dXdata - Monthly'!BB41</f>
        <v>6.8817800000000044</v>
      </c>
      <c r="AT36" s="222">
        <f>'dXdata - Monthly'!BC41</f>
        <v>6.6928600000000049</v>
      </c>
      <c r="AU36" s="222">
        <f>'dXdata - Monthly'!BD41</f>
        <v>7.1714500000000045</v>
      </c>
      <c r="AV36" s="222">
        <f>'dXdata - Monthly'!BE41</f>
        <v>7.5408480000000049</v>
      </c>
      <c r="AW36" s="222">
        <f>'dXdata - Monthly'!BF41</f>
        <v>7.3978020000000049</v>
      </c>
      <c r="AX36" s="222">
        <f>'dXdata - Monthly'!BG41</f>
        <v>7.2257730000000047</v>
      </c>
      <c r="AY36" s="222">
        <f>'dXdata - Monthly'!BH41</f>
        <v>7.1811240000000049</v>
      </c>
      <c r="AZ36" s="222">
        <f>'dXdata - Monthly'!BI41</f>
        <v>7.2691310000000042</v>
      </c>
      <c r="BA36" s="222">
        <f>'dXdata - Monthly'!BJ41</f>
        <v>7.3122240000000049</v>
      </c>
      <c r="BB36" s="222">
        <f>'dXdata - Monthly'!BK41</f>
        <v>7.4681590000000044</v>
      </c>
      <c r="BC36" s="222">
        <f>'dXdata - Monthly'!BL41</f>
        <v>8.0968180000000061</v>
      </c>
      <c r="BD36" s="222">
        <f>'dXdata - Monthly'!BM41</f>
        <v>7.8033130000000055</v>
      </c>
      <c r="BE36" s="225">
        <f>'dXdata - Monthly'!BN41</f>
        <v>8.4382020000000058</v>
      </c>
      <c r="BF36" s="222">
        <f>'dXdata - Monthly'!BO41</f>
        <v>8.3114790000000056</v>
      </c>
      <c r="BG36" s="286" t="e">
        <f>'dXdata - Monthly'!BP41</f>
        <v>#N/A</v>
      </c>
      <c r="BH36" s="93"/>
    </row>
    <row r="37" spans="1:60" s="93" customFormat="1" ht="16.5" customHeight="1" x14ac:dyDescent="0.2">
      <c r="A37" s="93">
        <v>36</v>
      </c>
      <c r="B37" s="150" t="s">
        <v>60</v>
      </c>
      <c r="C37" s="150" t="s">
        <v>47</v>
      </c>
      <c r="D37" s="167"/>
      <c r="E37" s="168" t="s">
        <v>220</v>
      </c>
      <c r="F37" s="161">
        <f>'dXdata - Annual'!G42</f>
        <v>76.087512000000018</v>
      </c>
      <c r="G37" s="161">
        <f>'dXdata - Annual'!H42</f>
        <v>64.738303000000002</v>
      </c>
      <c r="H37" s="162">
        <f>'dXdata - Annual'!I42</f>
        <v>84.756909000000007</v>
      </c>
      <c r="I37" s="181">
        <f>'dXdata - Monthly'!F42</f>
        <v>5.7428359999999996</v>
      </c>
      <c r="J37" s="181">
        <f>'dXdata - Monthly'!G42</f>
        <v>5.8480179999999997</v>
      </c>
      <c r="K37" s="181">
        <f>'dXdata - Monthly'!H42</f>
        <v>5.9994129999999997</v>
      </c>
      <c r="L37" s="181">
        <f>'dXdata - Monthly'!I42</f>
        <v>6.047987</v>
      </c>
      <c r="M37" s="181">
        <f>'dXdata - Monthly'!J42</f>
        <v>6.2090959999999997</v>
      </c>
      <c r="N37" s="181">
        <f>'dXdata - Monthly'!K42</f>
        <v>5.9716139999999998</v>
      </c>
      <c r="O37" s="181">
        <f>'dXdata - Monthly'!L42</f>
        <v>5.8318320000000003</v>
      </c>
      <c r="P37" s="181">
        <f>'dXdata - Monthly'!M42</f>
        <v>5.9483030000000001</v>
      </c>
      <c r="Q37" s="181">
        <f>'dXdata - Monthly'!N42</f>
        <v>5.9251529999999999</v>
      </c>
      <c r="R37" s="181">
        <f>'dXdata - Monthly'!O42</f>
        <v>6.2203369999999998</v>
      </c>
      <c r="S37" s="181">
        <f>'dXdata - Monthly'!P42</f>
        <v>6.3961170000000003</v>
      </c>
      <c r="T37" s="181">
        <f>'dXdata - Monthly'!Q42</f>
        <v>6.4645330000000003</v>
      </c>
      <c r="U37" s="195">
        <f>'dXdata - Monthly'!R42</f>
        <v>6.3918439999999999</v>
      </c>
      <c r="V37" s="181">
        <f>'dXdata - Monthly'!S42</f>
        <v>6.362114</v>
      </c>
      <c r="W37" s="181">
        <f>'dXdata - Monthly'!T42</f>
        <v>6.250426</v>
      </c>
      <c r="X37" s="181">
        <f>'dXdata - Monthly'!U42</f>
        <v>5.7398569999999998</v>
      </c>
      <c r="Y37" s="181">
        <f>'dXdata - Monthly'!V42</f>
        <v>6.2353180000000004</v>
      </c>
      <c r="Z37" s="181">
        <f>'dXdata - Monthly'!W42</f>
        <v>6.5803029999999998</v>
      </c>
      <c r="AA37" s="181">
        <f>'dXdata - Monthly'!X42</f>
        <v>6.681845</v>
      </c>
      <c r="AB37" s="181">
        <f>'dXdata - Monthly'!Y42</f>
        <v>6.6625189999999996</v>
      </c>
      <c r="AC37" s="181">
        <f>'dXdata - Monthly'!Z42</f>
        <v>6.8338729999999996</v>
      </c>
      <c r="AD37" s="181">
        <f>'dXdata - Monthly'!AA42</f>
        <v>6.8564910000000001</v>
      </c>
      <c r="AE37" s="181">
        <f>'dXdata - Monthly'!AB42</f>
        <v>6.546036</v>
      </c>
      <c r="AF37" s="181">
        <f>'dXdata - Monthly'!AC42</f>
        <v>6.1646660000000004</v>
      </c>
      <c r="AG37" s="226">
        <f>'dXdata - Monthly'!AP42</f>
        <v>6.1836900000000004</v>
      </c>
      <c r="AH37" s="227">
        <f>'dXdata - Monthly'!AQ42</f>
        <v>6.2459350000000002</v>
      </c>
      <c r="AI37" s="227">
        <f>'dXdata - Monthly'!AR42</f>
        <v>5.6307039999999997</v>
      </c>
      <c r="AJ37" s="227">
        <f>'dXdata - Monthly'!AS42</f>
        <v>4.5924889999999996</v>
      </c>
      <c r="AK37" s="227">
        <f>'dXdata - Monthly'!AT42</f>
        <v>4.7243830000000004</v>
      </c>
      <c r="AL37" s="227">
        <f>'dXdata - Monthly'!AU42</f>
        <v>4.9603330000000003</v>
      </c>
      <c r="AM37" s="227">
        <f>'dXdata - Monthly'!AV42</f>
        <v>5.087186</v>
      </c>
      <c r="AN37" s="227">
        <f>'dXdata - Monthly'!AW42</f>
        <v>5.1195880000000002</v>
      </c>
      <c r="AO37" s="227">
        <f>'dXdata - Monthly'!AX42</f>
        <v>5.3444690000000001</v>
      </c>
      <c r="AP37" s="227">
        <f>'dXdata - Monthly'!AY42</f>
        <v>5.4026339999999999</v>
      </c>
      <c r="AQ37" s="227">
        <f>'dXdata - Monthly'!AZ42</f>
        <v>5.6017599999999996</v>
      </c>
      <c r="AR37" s="227">
        <f>'dXdata - Monthly'!BA42</f>
        <v>5.8451320000000004</v>
      </c>
      <c r="AS37" s="226">
        <f>'dXdata - Monthly'!BB42</f>
        <v>6.0984660000000002</v>
      </c>
      <c r="AT37" s="227">
        <f>'dXdata - Monthly'!BC42</f>
        <v>6.295655</v>
      </c>
      <c r="AU37" s="227">
        <f>'dXdata - Monthly'!BD42</f>
        <v>6.6749879999999999</v>
      </c>
      <c r="AV37" s="227">
        <f>'dXdata - Monthly'!BE42</f>
        <v>7.0880369999999999</v>
      </c>
      <c r="AW37" s="227">
        <f>'dXdata - Monthly'!BF42</f>
        <v>7.3369520000000001</v>
      </c>
      <c r="AX37" s="227">
        <f>'dXdata - Monthly'!BG42</f>
        <v>7.2343869999999999</v>
      </c>
      <c r="AY37" s="227">
        <f>'dXdata - Monthly'!BH42</f>
        <v>7.2225099999999998</v>
      </c>
      <c r="AZ37" s="227">
        <f>'dXdata - Monthly'!BI42</f>
        <v>7.1856410000000004</v>
      </c>
      <c r="BA37" s="227">
        <f>'dXdata - Monthly'!BJ42</f>
        <v>6.9920640000000001</v>
      </c>
      <c r="BB37" s="227">
        <f>'dXdata - Monthly'!BK42</f>
        <v>7.2820970000000003</v>
      </c>
      <c r="BC37" s="227">
        <f>'dXdata - Monthly'!BL42</f>
        <v>7.6091559999999996</v>
      </c>
      <c r="BD37" s="227">
        <f>'dXdata - Monthly'!BM42</f>
        <v>7.7369560000000002</v>
      </c>
      <c r="BE37" s="226">
        <f>'dXdata - Monthly'!BN42</f>
        <v>7.7872579999999996</v>
      </c>
      <c r="BF37" s="227">
        <f>'dXdata - Monthly'!BO42</f>
        <v>8.3517109999999999</v>
      </c>
      <c r="BG37" s="291" t="e">
        <f>'dXdata - Monthly'!BP42</f>
        <v>#N/A</v>
      </c>
    </row>
    <row r="38" spans="1:60" s="94" customFormat="1" ht="16.5" customHeight="1" x14ac:dyDescent="0.2">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3">
        <f>'dXdata - Monthly'!AP45</f>
        <v>16</v>
      </c>
      <c r="AH38" s="224">
        <f>'dXdata - Monthly'!AQ45</f>
        <v>13</v>
      </c>
      <c r="AI38" s="224">
        <f>'dXdata - Monthly'!AR45</f>
        <v>13</v>
      </c>
      <c r="AJ38" s="224">
        <f>'dXdata - Monthly'!AS45</f>
        <v>6</v>
      </c>
      <c r="AK38" s="224">
        <f>'dXdata - Monthly'!AT45</f>
        <v>6</v>
      </c>
      <c r="AL38" s="224">
        <f>'dXdata - Monthly'!AU45</f>
        <v>10</v>
      </c>
      <c r="AM38" s="224">
        <f>'dXdata - Monthly'!AV45</f>
        <v>10</v>
      </c>
      <c r="AN38" s="224">
        <f>'dXdata - Monthly'!AW45</f>
        <v>6</v>
      </c>
      <c r="AO38" s="224">
        <f>'dXdata - Monthly'!AX45</f>
        <v>12</v>
      </c>
      <c r="AP38" s="224">
        <f>'dXdata - Monthly'!AY45</f>
        <v>11</v>
      </c>
      <c r="AQ38" s="224">
        <f>'dXdata - Monthly'!AZ45</f>
        <v>15</v>
      </c>
      <c r="AR38" s="224">
        <f>'dXdata - Monthly'!BA45</f>
        <v>4</v>
      </c>
      <c r="AS38" s="223">
        <f>'dXdata - Monthly'!BB45</f>
        <v>4</v>
      </c>
      <c r="AT38" s="224">
        <f>'dXdata - Monthly'!BC45</f>
        <v>4</v>
      </c>
      <c r="AU38" s="224">
        <f>'dXdata - Monthly'!BD45</f>
        <v>12</v>
      </c>
      <c r="AV38" s="224">
        <f>'dXdata - Monthly'!BE45</f>
        <v>9</v>
      </c>
      <c r="AW38" s="224">
        <f>'dXdata - Monthly'!BF45</f>
        <v>14</v>
      </c>
      <c r="AX38" s="224">
        <f>'dXdata - Monthly'!BG45</f>
        <v>5</v>
      </c>
      <c r="AY38" s="224">
        <f>'dXdata - Monthly'!BH45</f>
        <v>5</v>
      </c>
      <c r="AZ38" s="224">
        <f>'dXdata - Monthly'!BI45</f>
        <v>11</v>
      </c>
      <c r="BA38" s="224">
        <f>'dXdata - Monthly'!BJ45</f>
        <v>5</v>
      </c>
      <c r="BB38" s="224">
        <f>'dXdata - Monthly'!BK45</f>
        <v>8</v>
      </c>
      <c r="BC38" s="224">
        <f>'dXdata - Monthly'!BL45</f>
        <v>4</v>
      </c>
      <c r="BD38" s="224">
        <f>'dXdata - Monthly'!BM45</f>
        <v>7</v>
      </c>
      <c r="BE38" s="223">
        <f>'dXdata - Monthly'!BN45</f>
        <v>8</v>
      </c>
      <c r="BF38" s="224">
        <f>'dXdata - Monthly'!BO45</f>
        <v>15</v>
      </c>
      <c r="BG38" s="292" t="e">
        <f>'dXdata - Monthly'!BP45</f>
        <v>#N/A</v>
      </c>
      <c r="BH38" s="93"/>
    </row>
    <row r="39" spans="1:60" s="93" customFormat="1" ht="16.5" customHeight="1" thickBot="1" x14ac:dyDescent="0.25">
      <c r="A39" s="93">
        <v>41</v>
      </c>
      <c r="B39" s="196" t="s">
        <v>62</v>
      </c>
      <c r="C39" s="196" t="s">
        <v>54</v>
      </c>
      <c r="D39" s="197"/>
      <c r="E39" s="197" t="s">
        <v>222</v>
      </c>
      <c r="F39" s="188">
        <f>'dXdata - Annual'!G46</f>
        <v>5168.2210189999996</v>
      </c>
      <c r="G39" s="188">
        <f>'dXdata - Annual'!H46</f>
        <v>3430.2398539999999</v>
      </c>
      <c r="H39" s="189">
        <f>'dXdata - Annual'!I46</f>
        <v>5747.9428049999997</v>
      </c>
      <c r="I39" s="198">
        <f>'dXdata - Monthly'!F46</f>
        <v>211.71464</v>
      </c>
      <c r="J39" s="198">
        <f>'dXdata - Monthly'!G46</f>
        <v>203.44859099999999</v>
      </c>
      <c r="K39" s="198">
        <f>'dXdata - Monthly'!H46</f>
        <v>377.489687</v>
      </c>
      <c r="L39" s="198">
        <f>'dXdata - Monthly'!I46</f>
        <v>262.26815900000003</v>
      </c>
      <c r="M39" s="198">
        <f>'dXdata - Monthly'!J46</f>
        <v>377.96681799999999</v>
      </c>
      <c r="N39" s="198">
        <f>'dXdata - Monthly'!K46</f>
        <v>328.27255500000001</v>
      </c>
      <c r="O39" s="198">
        <f>'dXdata - Monthly'!L46</f>
        <v>291.73443700000001</v>
      </c>
      <c r="P39" s="198">
        <f>'dXdata - Monthly'!M46</f>
        <v>340.54346099999998</v>
      </c>
      <c r="Q39" s="198">
        <f>'dXdata - Monthly'!N46</f>
        <v>1161.7674730000001</v>
      </c>
      <c r="R39" s="198">
        <f>'dXdata - Monthly'!O46</f>
        <v>341.50022799999999</v>
      </c>
      <c r="S39" s="198">
        <f>'dXdata - Monthly'!P46</f>
        <v>379.17111599999998</v>
      </c>
      <c r="T39" s="198">
        <f>'dXdata - Monthly'!Q46</f>
        <v>296.10886599999998</v>
      </c>
      <c r="U39" s="199">
        <f>'dXdata - Monthly'!R46</f>
        <v>193.286145</v>
      </c>
      <c r="V39" s="198">
        <f>'dXdata - Monthly'!S46</f>
        <v>340.68530900000002</v>
      </c>
      <c r="W39" s="198">
        <f>'dXdata - Monthly'!T46</f>
        <v>440.93455299999999</v>
      </c>
      <c r="X39" s="198">
        <f>'dXdata - Monthly'!U46</f>
        <v>438.125406</v>
      </c>
      <c r="Y39" s="198">
        <f>'dXdata - Monthly'!V46</f>
        <v>720.90606300000002</v>
      </c>
      <c r="Z39" s="198">
        <f>'dXdata - Monthly'!W46</f>
        <v>395.63786299999998</v>
      </c>
      <c r="AA39" s="198">
        <f>'dXdata - Monthly'!X46</f>
        <v>444.64394600000003</v>
      </c>
      <c r="AB39" s="198">
        <f>'dXdata - Monthly'!Y46</f>
        <v>352.979963</v>
      </c>
      <c r="AC39" s="198">
        <f>'dXdata - Monthly'!Z46</f>
        <v>271.53466600000002</v>
      </c>
      <c r="AD39" s="198">
        <f>'dXdata - Monthly'!AA46</f>
        <v>335.27802600000001</v>
      </c>
      <c r="AE39" s="198">
        <f>'dXdata - Monthly'!AB46</f>
        <v>380.203622</v>
      </c>
      <c r="AF39" s="198">
        <f>'dXdata - Monthly'!AC46</f>
        <v>236.19018399999999</v>
      </c>
      <c r="AG39" s="228">
        <f>'dXdata - Monthly'!AP46</f>
        <v>209.46765199999999</v>
      </c>
      <c r="AH39" s="229">
        <f>'dXdata - Monthly'!AQ46</f>
        <v>335.297146</v>
      </c>
      <c r="AI39" s="229">
        <f>'dXdata - Monthly'!AR46</f>
        <v>210.98371</v>
      </c>
      <c r="AJ39" s="229">
        <f>'dXdata - Monthly'!AS46</f>
        <v>301.05192399999999</v>
      </c>
      <c r="AK39" s="229">
        <f>'dXdata - Monthly'!AT46</f>
        <v>233.60837000000001</v>
      </c>
      <c r="AL39" s="229">
        <f>'dXdata - Monthly'!AU46</f>
        <v>274.85137600000002</v>
      </c>
      <c r="AM39" s="229">
        <f>'dXdata - Monthly'!AV46</f>
        <v>325.37751600000001</v>
      </c>
      <c r="AN39" s="229">
        <f>'dXdata - Monthly'!AW46</f>
        <v>332.145691</v>
      </c>
      <c r="AO39" s="229">
        <f>'dXdata - Monthly'!AX46</f>
        <v>321.51129500000002</v>
      </c>
      <c r="AP39" s="229">
        <f>'dXdata - Monthly'!AY46</f>
        <v>326.69908600000002</v>
      </c>
      <c r="AQ39" s="229">
        <f>'dXdata - Monthly'!AZ46</f>
        <v>285.20398</v>
      </c>
      <c r="AR39" s="229">
        <f>'dXdata - Monthly'!BA46</f>
        <v>274.04210799999998</v>
      </c>
      <c r="AS39" s="228">
        <f>'dXdata - Monthly'!BB46</f>
        <v>305.45509299999998</v>
      </c>
      <c r="AT39" s="229">
        <f>'dXdata - Monthly'!BC46</f>
        <v>668.18928500000004</v>
      </c>
      <c r="AU39" s="229">
        <f>'dXdata - Monthly'!BD46</f>
        <v>420.92991499999999</v>
      </c>
      <c r="AV39" s="229">
        <f>'dXdata - Monthly'!BE46</f>
        <v>412.66278199999999</v>
      </c>
      <c r="AW39" s="229">
        <f>'dXdata - Monthly'!BF46</f>
        <v>474.43736799999999</v>
      </c>
      <c r="AX39" s="229">
        <f>'dXdata - Monthly'!BG46</f>
        <v>1066.6772880000001</v>
      </c>
      <c r="AY39" s="229">
        <f>'dXdata - Monthly'!BH46</f>
        <v>458.60071900000003</v>
      </c>
      <c r="AZ39" s="229">
        <f>'dXdata - Monthly'!BI46</f>
        <v>385.98821700000002</v>
      </c>
      <c r="BA39" s="229">
        <f>'dXdata - Monthly'!BJ46</f>
        <v>365.56915199999997</v>
      </c>
      <c r="BB39" s="229">
        <f>'dXdata - Monthly'!BK46</f>
        <v>377.22527400000001</v>
      </c>
      <c r="BC39" s="229">
        <f>'dXdata - Monthly'!BL46</f>
        <v>426.42756200000002</v>
      </c>
      <c r="BD39" s="229">
        <f>'dXdata - Monthly'!BM46</f>
        <v>385.78014999999999</v>
      </c>
      <c r="BE39" s="228">
        <f>'dXdata - Monthly'!BN46</f>
        <v>375.55714599999999</v>
      </c>
      <c r="BF39" s="229">
        <f>'dXdata - Monthly'!BO46</f>
        <v>409.62336499999998</v>
      </c>
      <c r="BG39" s="293">
        <f>'dXdata - Monthly'!BP46</f>
        <v>632.21400400000005</v>
      </c>
    </row>
    <row r="40" spans="1:60" ht="21" customHeight="1" x14ac:dyDescent="0.2">
      <c r="E40" s="310" t="s">
        <v>257</v>
      </c>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1"/>
      <c r="AT40" s="311"/>
      <c r="AU40" s="236"/>
      <c r="AV40" s="249"/>
      <c r="AW40" s="251"/>
      <c r="AX40" s="253"/>
      <c r="AY40" s="255"/>
      <c r="AZ40" s="259"/>
      <c r="BA40" s="257"/>
      <c r="BB40" s="262"/>
      <c r="BC40" s="247"/>
      <c r="BD40" s="264"/>
      <c r="BE40" s="235"/>
      <c r="BF40" s="305"/>
      <c r="BG40" s="267"/>
    </row>
    <row r="41" spans="1:60" ht="11.25" x14ac:dyDescent="0.2">
      <c r="E41" s="12" t="s">
        <v>233</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row>
    <row r="42" spans="1:60" ht="11.25" x14ac:dyDescent="0.2">
      <c r="E42" s="12" t="s">
        <v>225</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row>
    <row r="43" spans="1:60" ht="11.25" x14ac:dyDescent="0.2">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row>
    <row r="44" spans="1:60" ht="11.25" x14ac:dyDescent="0.2">
      <c r="E44" s="303" t="s">
        <v>227</v>
      </c>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109"/>
      <c r="AV44" s="109"/>
      <c r="AW44" s="109"/>
      <c r="AX44" s="109"/>
      <c r="AY44" s="109"/>
      <c r="AZ44" s="109"/>
      <c r="BA44" s="109"/>
      <c r="BB44" s="109"/>
      <c r="BC44" s="109"/>
      <c r="BD44" s="109"/>
      <c r="BE44" s="109"/>
      <c r="BF44" s="109"/>
      <c r="BG44" s="109"/>
    </row>
    <row r="45" spans="1:60" ht="11.25" x14ac:dyDescent="0.2">
      <c r="E45" s="303" t="s">
        <v>229</v>
      </c>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109"/>
      <c r="AV45" s="109"/>
      <c r="AW45" s="109"/>
      <c r="AX45" s="109"/>
      <c r="AY45" s="109"/>
      <c r="AZ45" s="109"/>
      <c r="BA45" s="109"/>
      <c r="BB45" s="109"/>
      <c r="BC45" s="109"/>
      <c r="BD45" s="109"/>
      <c r="BE45" s="109"/>
      <c r="BF45" s="109"/>
      <c r="BG45" s="109"/>
    </row>
    <row r="46" spans="1:60" ht="23.25" customHeight="1" x14ac:dyDescent="0.2">
      <c r="E46" s="309" t="s">
        <v>234</v>
      </c>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237"/>
      <c r="AV46" s="250"/>
      <c r="AW46" s="252"/>
      <c r="AX46" s="254"/>
      <c r="AY46" s="256"/>
      <c r="AZ46" s="260"/>
      <c r="BA46" s="258"/>
      <c r="BB46" s="263"/>
      <c r="BC46" s="248"/>
      <c r="BD46" s="265"/>
      <c r="BE46" s="234"/>
      <c r="BF46" s="268"/>
      <c r="BG46" s="268"/>
    </row>
    <row r="47" spans="1:60" ht="10.5" customHeight="1" x14ac:dyDescent="0.2">
      <c r="E47" s="309" t="s">
        <v>243</v>
      </c>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266"/>
      <c r="AO47" s="266"/>
      <c r="AP47" s="266"/>
      <c r="AQ47" s="266"/>
      <c r="AR47" s="266"/>
      <c r="AS47" s="266"/>
      <c r="AT47" s="266"/>
      <c r="AU47" s="237"/>
      <c r="AV47" s="250"/>
      <c r="AW47" s="252"/>
      <c r="AX47" s="254"/>
      <c r="AY47" s="256"/>
      <c r="AZ47" s="260"/>
      <c r="BA47" s="258"/>
      <c r="BB47" s="263"/>
      <c r="BC47" s="248"/>
      <c r="BD47" s="265"/>
      <c r="BE47" s="234"/>
      <c r="BF47" s="268"/>
      <c r="BG47" s="268"/>
    </row>
    <row r="48" spans="1:60" ht="12.75" customHeight="1" x14ac:dyDescent="0.2">
      <c r="E48" s="309" t="s">
        <v>258</v>
      </c>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240"/>
      <c r="AK48" s="240"/>
      <c r="AL48" s="240"/>
      <c r="AM48" s="240"/>
      <c r="AN48" s="241"/>
      <c r="AO48" s="241"/>
      <c r="AP48" s="241"/>
      <c r="AQ48" s="241"/>
      <c r="AR48" s="241"/>
      <c r="AS48" s="241"/>
      <c r="AT48" s="241"/>
      <c r="AU48" s="241"/>
      <c r="AV48" s="250"/>
      <c r="AW48" s="252"/>
      <c r="AX48" s="254"/>
      <c r="AY48" s="256"/>
      <c r="AZ48" s="260"/>
      <c r="BA48" s="258"/>
      <c r="BB48" s="263"/>
      <c r="BC48" s="248"/>
      <c r="BD48" s="265"/>
      <c r="BE48" s="241"/>
      <c r="BF48" s="268"/>
      <c r="BG48" s="268"/>
    </row>
    <row r="49" spans="1:60" ht="11.25" x14ac:dyDescent="0.2">
      <c r="E49" s="12" t="s">
        <v>252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row>
    <row r="50" spans="1:60" s="5" customFormat="1" ht="11.25" hidden="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2"/>
    </row>
    <row r="51" spans="1:60" s="5" customFormat="1" ht="11.25" hidden="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2"/>
    </row>
    <row r="52" spans="1:60" s="5" customFormat="1" ht="11.25" hidden="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2"/>
    </row>
    <row r="53" spans="1:60" s="5" customFormat="1" ht="11.25" hidden="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2"/>
    </row>
    <row r="54" spans="1:60" s="5" customFormat="1" ht="11.25" hidden="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2"/>
    </row>
    <row r="55" spans="1:60" s="5" customFormat="1" ht="11.25" hidden="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2"/>
    </row>
    <row r="56" spans="1:60" s="5" customFormat="1" ht="11.25" hidden="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2"/>
    </row>
    <row r="57" spans="1:60" s="5" customFormat="1" ht="11.25" hidden="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2"/>
    </row>
    <row r="58" spans="1:60" s="5" customFormat="1" ht="11.25" hidden="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2"/>
    </row>
    <row r="59" spans="1:60" s="5" customFormat="1" ht="11.25" hidden="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2"/>
    </row>
    <row r="60" spans="1:60" s="5" customFormat="1" ht="11.25" hidden="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2"/>
    </row>
    <row r="61" spans="1:60" s="5" customFormat="1" ht="11.25" hidden="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2"/>
    </row>
    <row r="62" spans="1:60" s="5" customFormat="1" ht="11.25" hidden="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2"/>
    </row>
    <row r="63" spans="1:60" s="5" customFormat="1" ht="11.25" hidden="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2"/>
    </row>
    <row r="64" spans="1:60" s="5" customFormat="1" ht="11.25" hidden="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2"/>
    </row>
    <row r="65" spans="1:60" s="5" customFormat="1" ht="11.25" hidden="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2"/>
    </row>
    <row r="66" spans="1:60" s="5" customFormat="1" ht="11.25" hidden="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2"/>
    </row>
    <row r="67" spans="1:60" s="5" customFormat="1" ht="11.25" hidden="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2"/>
    </row>
    <row r="68" spans="1:60" s="5" customFormat="1" ht="11.25" hidden="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2"/>
    </row>
    <row r="69" spans="1:60" s="5" customFormat="1" ht="11.25" hidden="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2"/>
    </row>
    <row r="70" spans="1:60" s="5" customFormat="1" ht="11.25" hidden="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2"/>
    </row>
    <row r="71" spans="1:60" s="5" customFormat="1" ht="11.25" hidden="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2"/>
    </row>
    <row r="72" spans="1:60" s="5" customFormat="1" ht="11.25" hidden="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2"/>
    </row>
    <row r="73" spans="1:60" s="5" customFormat="1" ht="11.25" hidden="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2"/>
    </row>
    <row r="74" spans="1:60" s="5" customFormat="1" ht="11.25" hidden="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2"/>
    </row>
    <row r="75" spans="1:60" s="5" customFormat="1" ht="11.25" hidden="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2"/>
    </row>
    <row r="76" spans="1:60" s="5" customFormat="1" ht="11.25" hidden="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2"/>
    </row>
    <row r="77" spans="1:60" s="5" customFormat="1" ht="11.25" hidden="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2"/>
    </row>
    <row r="78" spans="1:60" s="5" customFormat="1" ht="11.25" hidden="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2"/>
    </row>
    <row r="79" spans="1:60" s="5" customFormat="1" ht="11.25" hidden="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2"/>
    </row>
    <row r="80" spans="1:60" s="5" customFormat="1" ht="11.25" hidden="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2"/>
    </row>
    <row r="81" spans="1:60" s="5" customFormat="1" ht="11.25" hidden="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2"/>
    </row>
    <row r="82" spans="1:60" s="5" customFormat="1" ht="11.25" hidden="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2"/>
    </row>
    <row r="83" spans="1:60" s="5" customFormat="1" ht="11.25" hidden="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2"/>
    </row>
    <row r="84" spans="1:60" s="5" customFormat="1" ht="11.25" hidden="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2"/>
    </row>
    <row r="85" spans="1:60" s="5" customFormat="1" ht="11.25" hidden="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2"/>
    </row>
    <row r="86" spans="1:60" s="5" customFormat="1" ht="11.25" hidden="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2"/>
    </row>
    <row r="87" spans="1:60" s="5" customFormat="1" ht="11.25" hidden="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2"/>
    </row>
    <row r="88" spans="1:60" s="5" customFormat="1" ht="11.25" hidden="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2"/>
    </row>
    <row r="89" spans="1:60" s="5" customFormat="1" ht="11.25" hidden="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2"/>
    </row>
    <row r="90" spans="1:60" s="5" customFormat="1" ht="11.25" hidden="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2"/>
    </row>
    <row r="91" spans="1:60" s="5" customFormat="1" ht="11.25" hidden="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2"/>
    </row>
    <row r="92" spans="1:60" s="5" customFormat="1" ht="11.25" hidden="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2"/>
    </row>
    <row r="93" spans="1:60" s="5" customFormat="1" ht="11.25" hidden="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2"/>
    </row>
    <row r="94" spans="1:60" s="5" customFormat="1" ht="11.25" hidden="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2"/>
    </row>
    <row r="95" spans="1:60" s="5" customFormat="1" ht="11.25" hidden="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2"/>
    </row>
    <row r="96" spans="1:60" s="5" customFormat="1" ht="11.25" hidden="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2"/>
    </row>
    <row r="97" spans="1:60" s="5" customFormat="1" ht="11.25" hidden="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2"/>
    </row>
    <row r="98" spans="1:60" s="5" customFormat="1" ht="11.25" hidden="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2"/>
    </row>
    <row r="99" spans="1:60" s="5" customFormat="1" ht="11.25" hidden="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2"/>
    </row>
    <row r="100" spans="1:60" s="5" customFormat="1" ht="11.25" hidden="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2"/>
    </row>
    <row r="101" spans="1:60" s="5" customFormat="1" ht="11.25" hidden="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2"/>
    </row>
    <row r="102" spans="1:60" s="5" customFormat="1" ht="11.25" hidden="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2"/>
    </row>
    <row r="103" spans="1:60" s="5" customFormat="1" ht="11.25" hidden="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2"/>
    </row>
    <row r="104" spans="1:60" s="5" customFormat="1" ht="11.25" hidden="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2"/>
    </row>
    <row r="105" spans="1:60" s="5" customFormat="1" ht="11.25" hidden="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2"/>
    </row>
    <row r="106" spans="1:60" s="5" customFormat="1" ht="11.25" hidden="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2"/>
    </row>
    <row r="107" spans="1:60" s="5" customFormat="1" ht="11.25" hidden="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2"/>
    </row>
    <row r="108" spans="1:60" s="5" customFormat="1" ht="11.25" hidden="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2"/>
    </row>
    <row r="109" spans="1:60" s="5" customFormat="1" ht="11.25" hidden="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2"/>
    </row>
    <row r="110" spans="1:60" s="5" customFormat="1" ht="11.25" hidden="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2"/>
    </row>
    <row r="111" spans="1:60" s="5" customFormat="1" ht="11.25" hidden="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2"/>
    </row>
    <row r="112" spans="1:60" s="5" customFormat="1" ht="11.25" hidden="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2"/>
    </row>
    <row r="113" spans="1:60" s="5" customFormat="1" ht="11.25" hidden="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2"/>
    </row>
    <row r="114" spans="1:60" s="5" customFormat="1" ht="11.25" hidden="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2"/>
    </row>
    <row r="115" spans="1:60" s="5" customFormat="1" ht="11.25" hidden="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2"/>
    </row>
    <row r="116" spans="1:60" s="5" customFormat="1" ht="11.25" hidden="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2"/>
    </row>
    <row r="117" spans="1:60" s="5" customFormat="1" ht="11.25" hidden="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2"/>
    </row>
    <row r="118" spans="1:60" s="5" customFormat="1" ht="11.25" hidden="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2"/>
    </row>
    <row r="119" spans="1:60" s="5" customFormat="1" ht="11.25" hidden="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2"/>
    </row>
    <row r="120" spans="1:60" s="5" customFormat="1" ht="11.25" hidden="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2"/>
    </row>
    <row r="121" spans="1:60" s="5" customFormat="1" ht="11.25" hidden="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2"/>
    </row>
    <row r="122" spans="1:60" s="5" customFormat="1" ht="11.25" hidden="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2"/>
    </row>
    <row r="123" spans="1:60" s="5" customFormat="1" ht="11.25" hidden="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2"/>
    </row>
    <row r="124" spans="1:60" s="5" customFormat="1" ht="11.25" hidden="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2"/>
    </row>
    <row r="125" spans="1:60" s="5" customFormat="1" ht="11.25" hidden="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2"/>
    </row>
    <row r="126" spans="1:60" s="5" customFormat="1" ht="11.25" hidden="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2"/>
    </row>
    <row r="127" spans="1:60" s="5" customFormat="1" ht="11.25" hidden="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2"/>
    </row>
    <row r="128" spans="1:60" s="5" customFormat="1" ht="11.25" hidden="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2"/>
    </row>
    <row r="129" spans="1:60" s="5" customFormat="1" ht="11.25" hidden="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2"/>
    </row>
    <row r="130" spans="1:60" s="5" customFormat="1" ht="11.25" hidden="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2"/>
    </row>
    <row r="131" spans="1:60" s="5" customFormat="1" ht="11.25" hidden="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2"/>
    </row>
    <row r="132" spans="1:60" s="5" customFormat="1" ht="11.25" hidden="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2"/>
    </row>
    <row r="133" spans="1:60" s="5" customFormat="1" ht="11.25" hidden="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2"/>
    </row>
    <row r="134" spans="1:60" s="5" customFormat="1" ht="11.25" hidden="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2"/>
    </row>
    <row r="135" spans="1:60" s="5" customFormat="1" ht="11.25" hidden="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2"/>
    </row>
    <row r="136" spans="1:60" s="5" customFormat="1" ht="11.25" hidden="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2"/>
    </row>
    <row r="137" spans="1:60" s="5" customFormat="1" ht="11.25" hidden="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2"/>
    </row>
    <row r="138" spans="1:60" s="5" customFormat="1" ht="11.25" hidden="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2"/>
    </row>
    <row r="139" spans="1:60" s="5" customFormat="1" ht="11.25" hidden="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2"/>
    </row>
    <row r="140" spans="1:60" s="5" customFormat="1" ht="11.25" hidden="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2"/>
    </row>
    <row r="141" spans="1:60" s="5" customFormat="1" ht="11.25" hidden="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2"/>
    </row>
    <row r="142" spans="1:60" s="5" customFormat="1" ht="11.25" hidden="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2"/>
    </row>
    <row r="143" spans="1:60" s="5" customFormat="1" ht="11.25" hidden="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2"/>
    </row>
    <row r="144" spans="1:60" s="5" customFormat="1" ht="11.25" hidden="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2"/>
    </row>
    <row r="145" spans="1:60" s="5" customFormat="1" ht="11.25" hidden="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2"/>
    </row>
    <row r="146" spans="1:60" s="5" customFormat="1" ht="11.25" hidden="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2"/>
    </row>
    <row r="147" spans="1:60" s="5" customFormat="1" ht="11.25" hidden="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2"/>
    </row>
    <row r="148" spans="1:60" s="5" customFormat="1" ht="11.25" hidden="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2"/>
    </row>
    <row r="149" spans="1:60" s="5" customFormat="1" ht="11.25" hidden="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2"/>
    </row>
    <row r="150" spans="1:60" s="5" customFormat="1" ht="11.25" hidden="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2"/>
    </row>
    <row r="151" spans="1:60" s="5" customFormat="1" ht="11.25" hidden="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2"/>
    </row>
    <row r="152" spans="1:60" s="5" customFormat="1" ht="11.25" hidden="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2"/>
    </row>
    <row r="153" spans="1:60" s="5" customFormat="1" ht="11.25" hidden="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2"/>
    </row>
    <row r="154" spans="1:60" s="5" customFormat="1" ht="11.25" hidden="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2"/>
    </row>
    <row r="155" spans="1:60" s="5" customFormat="1" ht="11.25" hidden="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2"/>
    </row>
    <row r="156" spans="1:60" s="5" customFormat="1" ht="11.25" hidden="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2"/>
    </row>
    <row r="157" spans="1:60" s="5" customFormat="1" ht="11.25" hidden="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2"/>
    </row>
    <row r="158" spans="1:60" s="5" customFormat="1" ht="11.25" hidden="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2"/>
    </row>
    <row r="159" spans="1:60" s="5" customFormat="1" ht="11.25" hidden="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2"/>
    </row>
    <row r="160" spans="1:60" s="5" customFormat="1" ht="11.25" hidden="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2"/>
    </row>
    <row r="161" spans="1:60" s="5" customFormat="1" ht="11.25" hidden="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2"/>
    </row>
    <row r="162" spans="1:60" s="5" customFormat="1" ht="11.25" hidden="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2"/>
    </row>
    <row r="163" spans="1:60" s="5" customFormat="1" ht="11.25" hidden="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2"/>
    </row>
    <row r="164" spans="1:60" s="5" customFormat="1" ht="11.25" hidden="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2"/>
    </row>
    <row r="165" spans="1:60" s="5" customFormat="1" ht="11.25" hidden="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2"/>
    </row>
    <row r="166" spans="1:60" s="5" customFormat="1" ht="11.25" hidden="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2"/>
    </row>
    <row r="167" spans="1:60" s="5" customFormat="1" ht="11.25" hidden="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2"/>
    </row>
    <row r="168" spans="1:60" s="5" customFormat="1" ht="11.25" hidden="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2"/>
    </row>
    <row r="169" spans="1:60" s="5" customFormat="1" ht="11.25" hidden="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2"/>
    </row>
    <row r="170" spans="1:60" s="5" customFormat="1" ht="11.25" hidden="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2"/>
    </row>
    <row r="171" spans="1:60" s="5" customFormat="1" ht="11.25" hidden="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2"/>
    </row>
    <row r="172" spans="1:60" s="5" customFormat="1" ht="11.25" hidden="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2"/>
    </row>
    <row r="173" spans="1:60" s="5" customFormat="1" ht="11.25" hidden="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2"/>
    </row>
    <row r="174" spans="1:60" s="5" customFormat="1" ht="11.25" hidden="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2"/>
    </row>
    <row r="175" spans="1:60" s="5" customFormat="1" ht="11.25" hidden="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2"/>
    </row>
    <row r="176" spans="1:60" s="5" customFormat="1" ht="11.25" hidden="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2"/>
    </row>
    <row r="177" spans="1:60" s="5" customFormat="1" ht="11.25" hidden="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2"/>
    </row>
    <row r="178" spans="1:60" s="5" customFormat="1" ht="11.25" hidden="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2"/>
    </row>
    <row r="179" spans="1:60" s="5" customFormat="1" ht="11.25" hidden="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2"/>
    </row>
    <row r="180" spans="1:60" s="5" customFormat="1" ht="11.25" hidden="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2"/>
    </row>
    <row r="181" spans="1:60" s="5" customFormat="1" ht="11.25" hidden="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2"/>
    </row>
    <row r="182" spans="1:60" s="5" customFormat="1" ht="11.25" hidden="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2"/>
    </row>
    <row r="183" spans="1:60" s="5" customFormat="1" ht="11.25" hidden="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2"/>
    </row>
    <row r="184" spans="1:60" s="5" customFormat="1" ht="11.25" hidden="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2"/>
    </row>
    <row r="185" spans="1:60" s="5" customFormat="1" ht="11.25" hidden="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2"/>
    </row>
    <row r="186" spans="1:60" s="5" customFormat="1" ht="11.25" hidden="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2"/>
    </row>
    <row r="187" spans="1:60" s="5" customFormat="1" ht="11.25" hidden="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2"/>
    </row>
    <row r="188" spans="1:60" s="5" customFormat="1" ht="11.25" hidden="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2"/>
    </row>
    <row r="189" spans="1:60" s="5" customFormat="1" ht="11.25" hidden="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2"/>
    </row>
    <row r="190" spans="1:60" s="5" customFormat="1" ht="11.25" hidden="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2"/>
    </row>
    <row r="191" spans="1:60" s="5" customFormat="1" ht="11.25" hidden="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2"/>
    </row>
    <row r="192" spans="1:60" s="5" customFormat="1" ht="11.25" hidden="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2"/>
    </row>
    <row r="193" spans="1:60" s="5" customFormat="1" ht="11.25" hidden="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2"/>
    </row>
    <row r="194" spans="1:60" s="5" customFormat="1" ht="11.25" hidden="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2"/>
    </row>
    <row r="195" spans="1:60" s="5" customFormat="1" ht="11.25" hidden="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2"/>
    </row>
    <row r="196" spans="1:60" s="5" customFormat="1" ht="11.25" hidden="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2"/>
    </row>
    <row r="197" spans="1:60" s="5" customFormat="1" ht="11.25" hidden="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2"/>
    </row>
    <row r="198" spans="1:60" s="5" customFormat="1" ht="11.25" hidden="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2"/>
    </row>
    <row r="199" spans="1:60" s="5" customFormat="1" ht="11.25" hidden="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2"/>
    </row>
    <row r="200" spans="1:60" s="5" customFormat="1" ht="11.25" hidden="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2"/>
    </row>
    <row r="201" spans="1:60" s="5" customFormat="1" ht="11.25" hidden="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2"/>
    </row>
    <row r="202" spans="1:60" s="5" customFormat="1" ht="11.25" hidden="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2"/>
    </row>
    <row r="203" spans="1:60" s="5" customFormat="1" ht="11.25" hidden="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2"/>
    </row>
    <row r="204" spans="1:60" s="5" customFormat="1" ht="11.25" hidden="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2"/>
    </row>
    <row r="205" spans="1:60" s="5" customFormat="1" ht="11.25" hidden="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2"/>
    </row>
    <row r="206" spans="1:60" s="5" customFormat="1" ht="11.25" hidden="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2"/>
    </row>
    <row r="207" spans="1:60" s="5" customFormat="1" ht="11.25" hidden="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2"/>
    </row>
    <row r="208" spans="1:60" s="5" customFormat="1" ht="11.25" hidden="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2"/>
    </row>
    <row r="209" spans="1:60" s="5" customFormat="1" ht="11.25" hidden="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2"/>
    </row>
    <row r="210" spans="1:60" s="5" customFormat="1" ht="11.25" hidden="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2"/>
    </row>
    <row r="211" spans="1:60" s="5" customFormat="1" ht="11.25" hidden="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2"/>
    </row>
    <row r="212" spans="1:60" s="5" customFormat="1" ht="11.25" hidden="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2"/>
    </row>
    <row r="213" spans="1:60" s="5" customFormat="1" ht="11.25" hidden="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2"/>
    </row>
    <row r="214" spans="1:60" s="5" customFormat="1" ht="11.25" hidden="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2"/>
    </row>
    <row r="215" spans="1:60" s="5" customFormat="1" ht="11.25" hidden="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2"/>
    </row>
    <row r="216" spans="1:60" s="5" customFormat="1" ht="11.25" hidden="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2"/>
    </row>
    <row r="217" spans="1:60" s="5" customFormat="1" ht="11.25" hidden="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2"/>
    </row>
    <row r="218" spans="1:60" s="5" customFormat="1" ht="11.25" hidden="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2"/>
    </row>
    <row r="219" spans="1:60" s="5" customFormat="1" ht="11.25" hidden="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2"/>
    </row>
    <row r="220" spans="1:60" s="5" customFormat="1" ht="11.25" hidden="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2"/>
    </row>
    <row r="221" spans="1:60" s="5" customFormat="1" ht="11.25" hidden="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2"/>
    </row>
    <row r="222" spans="1:60" s="5" customFormat="1" ht="11.25" hidden="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2"/>
    </row>
    <row r="223" spans="1:60" s="5" customFormat="1" ht="11.25" hidden="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2"/>
    </row>
    <row r="224" spans="1:60" s="5" customFormat="1" ht="11.25" hidden="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2"/>
    </row>
    <row r="225" spans="1:60" s="5" customFormat="1" ht="11.25" hidden="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2"/>
    </row>
    <row r="226" spans="1:60" s="5" customFormat="1" ht="11.25" hidden="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2"/>
    </row>
    <row r="227" spans="1:60" s="5" customFormat="1" ht="11.25" hidden="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2"/>
    </row>
    <row r="228" spans="1:60" s="5" customFormat="1" ht="11.25" hidden="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2"/>
    </row>
    <row r="229" spans="1:60" s="5" customFormat="1" ht="11.25" hidden="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2"/>
    </row>
    <row r="230" spans="1:60" s="5" customFormat="1" ht="11.25" hidden="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2"/>
    </row>
    <row r="231" spans="1:60" s="5" customFormat="1" ht="11.25" hidden="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2"/>
    </row>
    <row r="232" spans="1:60" s="5" customFormat="1" ht="11.25" hidden="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2"/>
    </row>
    <row r="233" spans="1:60" s="5" customFormat="1" ht="11.25" hidden="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2"/>
    </row>
    <row r="234" spans="1:60" s="5" customFormat="1" ht="11.25" hidden="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2"/>
    </row>
    <row r="235" spans="1:60" s="5" customFormat="1" ht="11.25" hidden="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2"/>
    </row>
    <row r="236" spans="1:60" s="5" customFormat="1" ht="11.25" hidden="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2"/>
    </row>
    <row r="237" spans="1:60" s="5" customFormat="1" ht="11.25" hidden="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2"/>
    </row>
    <row r="238" spans="1:60" s="5" customFormat="1" ht="11.25" hidden="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2"/>
    </row>
    <row r="239" spans="1:60" s="5" customFormat="1" ht="11.25" hidden="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2"/>
    </row>
    <row r="240" spans="1:60" s="5" customFormat="1" ht="11.25" hidden="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2"/>
    </row>
    <row r="241" spans="1:60" s="5" customFormat="1" ht="11.25" hidden="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2"/>
    </row>
    <row r="242" spans="1:60" s="5" customFormat="1" ht="11.25" hidden="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2"/>
    </row>
    <row r="243" spans="1:60" s="5" customFormat="1" ht="11.25" hidden="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2"/>
    </row>
    <row r="244" spans="1:60" s="5" customFormat="1" ht="11.25" hidden="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2"/>
    </row>
    <row r="245" spans="1:60" s="5" customFormat="1" ht="11.25" hidden="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2"/>
    </row>
    <row r="246" spans="1:60" s="5" customFormat="1" ht="11.25" hidden="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2"/>
    </row>
    <row r="247" spans="1:60" s="5" customFormat="1" ht="11.25" hidden="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2"/>
    </row>
    <row r="248" spans="1:60" s="5" customFormat="1" ht="11.25" hidden="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2"/>
    </row>
    <row r="249" spans="1:60" s="5" customFormat="1" ht="11.25" hidden="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2"/>
    </row>
    <row r="250" spans="1:60" s="5" customFormat="1" ht="11.25" hidden="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2"/>
    </row>
    <row r="251" spans="1:60" s="5" customFormat="1" ht="11.25" hidden="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2"/>
    </row>
    <row r="252" spans="1:60" s="5" customFormat="1" ht="11.25" hidden="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2"/>
    </row>
    <row r="253" spans="1:60" s="5" customFormat="1" ht="11.25" hidden="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2"/>
    </row>
    <row r="254" spans="1:60" s="5" customFormat="1" ht="11.25" hidden="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2"/>
    </row>
    <row r="255" spans="1:60" s="5" customFormat="1" ht="11.25" hidden="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2"/>
    </row>
    <row r="256" spans="1:60" s="5" customFormat="1" ht="11.25" hidden="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2"/>
    </row>
    <row r="257" spans="1:60" s="5" customFormat="1" ht="11.25" hidden="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2"/>
    </row>
    <row r="258" spans="1:60" s="5" customFormat="1" ht="11.25" hidden="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2"/>
    </row>
    <row r="259" spans="1:60" s="5" customFormat="1" ht="11.25" hidden="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2"/>
    </row>
    <row r="260" spans="1:60" s="5" customFormat="1" ht="11.25" hidden="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2"/>
    </row>
    <row r="261" spans="1:60" s="5" customFormat="1" ht="11.25" hidden="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2"/>
    </row>
    <row r="262" spans="1:60" s="5" customFormat="1" ht="11.25" hidden="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2"/>
    </row>
    <row r="263" spans="1:60" s="5" customFormat="1" ht="11.25" hidden="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2"/>
    </row>
    <row r="264" spans="1:60" s="5" customFormat="1" ht="11.25" hidden="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2"/>
    </row>
    <row r="265" spans="1:60" s="5" customFormat="1" ht="11.25" hidden="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2"/>
    </row>
    <row r="266" spans="1:60" s="5" customFormat="1" ht="11.25" hidden="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2"/>
    </row>
    <row r="267" spans="1:60" s="5" customFormat="1" ht="11.25" hidden="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2"/>
    </row>
    <row r="268" spans="1:60" s="5" customFormat="1" ht="11.25" hidden="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2"/>
    </row>
    <row r="269" spans="1:60" s="5" customFormat="1" ht="11.25" hidden="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2"/>
    </row>
    <row r="270" spans="1:60" s="5" customFormat="1" ht="11.25" hidden="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2"/>
    </row>
    <row r="271" spans="1:60" s="5" customFormat="1" ht="11.25" hidden="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2"/>
    </row>
    <row r="272" spans="1:60" s="5" customFormat="1" ht="11.25" hidden="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2"/>
    </row>
    <row r="273" spans="1:60" s="5" customFormat="1" ht="11.25" hidden="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2"/>
    </row>
    <row r="274" spans="1:60" s="5" customFormat="1" ht="11.25" hidden="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2"/>
    </row>
    <row r="275" spans="1:60" s="5" customFormat="1" ht="11.25" hidden="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2"/>
    </row>
    <row r="276" spans="1:60" s="5" customFormat="1" ht="11.25" hidden="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2"/>
    </row>
    <row r="277" spans="1:60" s="5" customFormat="1" ht="11.25" hidden="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2"/>
    </row>
    <row r="278" spans="1:60" s="5" customFormat="1" ht="11.25" hidden="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2"/>
    </row>
    <row r="279" spans="1:60" s="5" customFormat="1" ht="11.25" hidden="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2"/>
    </row>
    <row r="280" spans="1:60" s="5" customFormat="1" ht="11.25" hidden="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2"/>
    </row>
    <row r="281" spans="1:60" s="5" customFormat="1" ht="11.25" hidden="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2"/>
    </row>
    <row r="282" spans="1:60" s="5" customFormat="1" ht="11.25" hidden="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2"/>
    </row>
    <row r="283" spans="1:60" s="5" customFormat="1" ht="11.25" hidden="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2"/>
    </row>
    <row r="284" spans="1:60" s="5" customFormat="1" ht="11.25" hidden="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2"/>
    </row>
    <row r="285" spans="1:60" s="5" customFormat="1" ht="11.25" hidden="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2"/>
    </row>
    <row r="286" spans="1:60" s="5" customFormat="1" ht="11.25" hidden="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2"/>
    </row>
    <row r="287" spans="1:60" s="5" customFormat="1" ht="11.25" hidden="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2"/>
    </row>
    <row r="288" spans="1:60" s="5" customFormat="1" ht="11.25" hidden="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2"/>
    </row>
    <row r="289" spans="1:60" s="5" customFormat="1" ht="11.25" hidden="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2"/>
    </row>
    <row r="290" spans="1:60" s="5" customFormat="1" ht="11.25" hidden="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2"/>
    </row>
    <row r="291" spans="1:60" s="5" customFormat="1" ht="11.25" hidden="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2"/>
    </row>
    <row r="292" spans="1:60" s="5" customFormat="1" ht="11.25" hidden="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2"/>
    </row>
    <row r="293" spans="1:60" s="5" customFormat="1" ht="11.25" hidden="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2"/>
    </row>
    <row r="294" spans="1:60" s="5" customFormat="1" ht="11.25" hidden="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2"/>
    </row>
    <row r="295" spans="1:60" s="5" customFormat="1" ht="11.25" hidden="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2"/>
    </row>
    <row r="296" spans="1:60" s="5" customFormat="1" ht="11.25" hidden="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2"/>
    </row>
    <row r="297" spans="1:60" s="5" customFormat="1" ht="11.25" hidden="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2"/>
    </row>
    <row r="298" spans="1:60" s="5" customFormat="1" ht="11.25" hidden="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2"/>
    </row>
    <row r="299" spans="1:60" s="5" customFormat="1" ht="11.25" hidden="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2"/>
    </row>
    <row r="300" spans="1:60" s="5" customFormat="1" ht="11.25" hidden="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2"/>
    </row>
    <row r="301" spans="1:60" s="5" customFormat="1" ht="11.25" hidden="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2"/>
    </row>
    <row r="302" spans="1:60" s="5" customFormat="1" ht="11.25" hidden="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2"/>
    </row>
    <row r="303" spans="1:60" s="5" customFormat="1" ht="11.25" hidden="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2"/>
    </row>
    <row r="304" spans="1:60" s="5" customFormat="1" ht="11.25" hidden="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2"/>
    </row>
    <row r="305" spans="1:60" s="5" customFormat="1" ht="11.25" hidden="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2"/>
    </row>
    <row r="306" spans="1:60" s="5" customFormat="1" ht="11.25" hidden="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2"/>
    </row>
    <row r="307" spans="1:60" s="5" customFormat="1" ht="11.25" hidden="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2"/>
    </row>
    <row r="308" spans="1:60" s="5" customFormat="1" ht="11.25" hidden="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2"/>
    </row>
    <row r="309" spans="1:60" s="5" customFormat="1" ht="11.25" hidden="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2"/>
    </row>
    <row r="310" spans="1:60" s="5" customFormat="1" ht="11.25" hidden="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2"/>
    </row>
    <row r="311" spans="1:60" s="5" customFormat="1" ht="11.25" hidden="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2"/>
    </row>
    <row r="312" spans="1:60" s="5" customFormat="1" ht="11.25" hidden="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2"/>
    </row>
    <row r="313" spans="1:60" s="5" customFormat="1" ht="11.25" hidden="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2"/>
    </row>
    <row r="314" spans="1:60" s="5" customFormat="1" ht="11.25" hidden="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2"/>
    </row>
    <row r="315" spans="1:60" s="5" customFormat="1" ht="11.25" hidden="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2"/>
    </row>
    <row r="316" spans="1:60" s="5" customFormat="1" ht="11.25" hidden="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2"/>
    </row>
    <row r="317" spans="1:60" s="5" customFormat="1" ht="11.25" hidden="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2"/>
    </row>
    <row r="318" spans="1:60" s="5" customFormat="1" ht="11.25" hidden="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2"/>
    </row>
    <row r="319" spans="1:60" s="5" customFormat="1" ht="11.25" hidden="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2"/>
    </row>
    <row r="320" spans="1:60" s="5" customFormat="1" ht="11.25" hidden="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2"/>
    </row>
    <row r="321" spans="1:60" s="5" customFormat="1" ht="11.25" hidden="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2"/>
    </row>
    <row r="322" spans="1:60" s="5" customFormat="1" ht="11.25" hidden="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2"/>
    </row>
    <row r="323" spans="1:60" s="5" customFormat="1" ht="11.25" hidden="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2"/>
    </row>
    <row r="324" spans="1:60" s="5" customFormat="1" ht="11.25" hidden="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2"/>
    </row>
    <row r="325" spans="1:60" s="5" customFormat="1" ht="11.25" hidden="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2"/>
    </row>
    <row r="326" spans="1:60" s="5" customFormat="1" ht="11.25" hidden="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2"/>
    </row>
    <row r="327" spans="1:60" s="5" customFormat="1" ht="11.25" hidden="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2"/>
    </row>
    <row r="328" spans="1:60" s="5" customFormat="1" ht="11.25" hidden="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2"/>
    </row>
    <row r="329" spans="1:60" s="5" customFormat="1" ht="11.25" hidden="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2"/>
    </row>
    <row r="330" spans="1:60" s="5" customFormat="1" ht="11.25" hidden="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2"/>
    </row>
    <row r="331" spans="1:60" s="5" customFormat="1" ht="11.25" hidden="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2"/>
    </row>
    <row r="332" spans="1:60" s="5" customFormat="1" ht="11.25" hidden="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2"/>
    </row>
    <row r="333" spans="1:60" s="5" customFormat="1" ht="11.25" hidden="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2"/>
    </row>
    <row r="334" spans="1:60" s="5" customFormat="1" ht="11.25" hidden="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2"/>
    </row>
    <row r="335" spans="1:60" s="5" customFormat="1" ht="11.25" hidden="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2"/>
    </row>
    <row r="336" spans="1:60" s="5" customFormat="1" ht="11.25" hidden="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2"/>
    </row>
    <row r="337" spans="1:60" s="5" customFormat="1" ht="11.25" hidden="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2"/>
    </row>
    <row r="338" spans="1:60" s="5" customFormat="1" ht="11.25" hidden="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2"/>
    </row>
    <row r="339" spans="1:60" s="5" customFormat="1" ht="11.25" hidden="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2"/>
    </row>
    <row r="340" spans="1:60" s="5" customFormat="1" ht="11.25" hidden="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2"/>
    </row>
    <row r="341" spans="1:60" s="5" customFormat="1" ht="11.25" hidden="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2"/>
    </row>
    <row r="342" spans="1:60" s="5" customFormat="1" ht="11.25" hidden="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2"/>
    </row>
    <row r="343" spans="1:60" s="5" customFormat="1" ht="11.25" hidden="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2"/>
    </row>
    <row r="344" spans="1:60" s="5" customFormat="1" ht="11.25" hidden="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2"/>
    </row>
    <row r="345" spans="1:60" s="5" customFormat="1" ht="11.25" hidden="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2"/>
    </row>
    <row r="346" spans="1:60" s="5" customFormat="1" ht="11.25" hidden="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2"/>
    </row>
    <row r="347" spans="1:60" s="5" customFormat="1" ht="11.25" hidden="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2"/>
    </row>
    <row r="348" spans="1:60" s="5" customFormat="1" ht="11.25" hidden="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2"/>
    </row>
    <row r="349" spans="1:60" s="5" customFormat="1" ht="11.25" hidden="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2"/>
    </row>
    <row r="350" spans="1:60" s="5" customFormat="1" ht="11.25" hidden="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2"/>
    </row>
    <row r="351" spans="1:60" s="5" customFormat="1" ht="11.25" hidden="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2"/>
    </row>
    <row r="352" spans="1:60" s="5" customFormat="1" ht="11.25" hidden="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2"/>
    </row>
    <row r="353" spans="1:60" s="5" customFormat="1" ht="11.25" hidden="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2"/>
    </row>
    <row r="354" spans="1:60" s="5" customFormat="1" ht="11.25" hidden="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2"/>
    </row>
    <row r="355" spans="1:60" s="5" customFormat="1" ht="11.25" hidden="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2"/>
    </row>
    <row r="356" spans="1:60" s="5" customFormat="1" ht="11.25" hidden="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2"/>
    </row>
    <row r="357" spans="1:60" s="5" customFormat="1" ht="11.25" hidden="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2"/>
    </row>
    <row r="358" spans="1:60" s="5" customFormat="1" ht="11.25" hidden="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2"/>
    </row>
    <row r="359" spans="1:60" s="5" customFormat="1" ht="11.25" hidden="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2"/>
    </row>
    <row r="360" spans="1:60" s="5" customFormat="1" ht="11.25" hidden="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2"/>
    </row>
    <row r="361" spans="1:60" s="5" customFormat="1" ht="11.25" hidden="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2"/>
    </row>
    <row r="362" spans="1:60" s="5" customFormat="1" ht="11.25" hidden="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2"/>
    </row>
    <row r="363" spans="1:60" s="5" customFormat="1" ht="11.25" hidden="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2"/>
    </row>
    <row r="364" spans="1:60" s="5" customFormat="1" ht="11.25" hidden="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2"/>
    </row>
    <row r="365" spans="1:60" s="5" customFormat="1" ht="11.25" hidden="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2"/>
    </row>
    <row r="366" spans="1:60" s="5" customFormat="1" ht="11.25" hidden="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2"/>
    </row>
    <row r="367" spans="1:60" s="5" customFormat="1" ht="11.25" hidden="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2"/>
    </row>
    <row r="368" spans="1:60" s="5" customFormat="1" ht="11.25" hidden="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2"/>
    </row>
    <row r="369" spans="1:60" s="5" customFormat="1" ht="11.25" hidden="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2"/>
    </row>
    <row r="370" spans="1:60" s="5" customFormat="1" ht="11.25" hidden="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2"/>
    </row>
    <row r="371" spans="1:60" s="5" customFormat="1" ht="11.25" hidden="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2"/>
    </row>
    <row r="372" spans="1:60" s="5" customFormat="1" ht="11.25" hidden="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2"/>
    </row>
    <row r="373" spans="1:60" s="5" customFormat="1" ht="11.25" hidden="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2"/>
    </row>
    <row r="374" spans="1:60" s="5" customFormat="1" ht="11.25" hidden="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2"/>
    </row>
    <row r="375" spans="1:60" s="5" customFormat="1" ht="11.25" hidden="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2"/>
    </row>
    <row r="376" spans="1:60" s="5" customFormat="1" ht="11.25" hidden="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2"/>
    </row>
    <row r="377" spans="1:60" s="5" customFormat="1" ht="11.25" hidden="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2"/>
    </row>
    <row r="378" spans="1:60" s="5" customFormat="1" ht="11.25" hidden="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2"/>
    </row>
    <row r="379" spans="1:60" s="5" customFormat="1" ht="11.25" hidden="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2"/>
    </row>
    <row r="380" spans="1:60" s="5" customFormat="1" ht="11.25" hidden="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2"/>
    </row>
    <row r="381" spans="1:60" s="5" customFormat="1" ht="11.25" hidden="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2"/>
    </row>
    <row r="382" spans="1:60" s="5" customFormat="1" ht="11.25" hidden="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2"/>
    </row>
    <row r="383" spans="1:60" s="5" customFormat="1" ht="11.25" hidden="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2"/>
    </row>
    <row r="384" spans="1:60" s="5" customFormat="1" ht="11.25" hidden="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2"/>
    </row>
    <row r="385" spans="1:60" s="5" customFormat="1" ht="11.25" hidden="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2"/>
    </row>
    <row r="386" spans="1:60" s="5" customFormat="1" ht="11.25" hidden="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2"/>
    </row>
    <row r="387" spans="1:60" s="5" customFormat="1" ht="11.25" hidden="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2"/>
    </row>
    <row r="388" spans="1:60" s="5" customFormat="1" ht="11.25" hidden="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2"/>
    </row>
    <row r="389" spans="1:60" s="5" customFormat="1" ht="11.25" hidden="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2"/>
    </row>
    <row r="390" spans="1:60" s="5" customFormat="1" ht="11.25" hidden="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2"/>
    </row>
    <row r="391" spans="1:60" s="5" customFormat="1" ht="11.25" hidden="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2"/>
    </row>
    <row r="392" spans="1:60" s="5" customFormat="1" ht="11.25" hidden="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2"/>
    </row>
    <row r="393" spans="1:60" s="5" customFormat="1" ht="11.25" hidden="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2"/>
    </row>
    <row r="394" spans="1:60" s="5" customFormat="1" ht="11.25" hidden="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2"/>
    </row>
    <row r="395" spans="1:60" s="5" customFormat="1" ht="11.25" hidden="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2"/>
    </row>
    <row r="396" spans="1:60" s="5" customFormat="1" ht="11.25" hidden="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2"/>
    </row>
    <row r="397" spans="1:60" s="5" customFormat="1" ht="11.25" hidden="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2"/>
    </row>
    <row r="398" spans="1:60" s="5" customFormat="1" ht="11.25" hidden="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2"/>
    </row>
    <row r="399" spans="1:60" s="5" customFormat="1" ht="11.25" hidden="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2"/>
    </row>
    <row r="400" spans="1:60" s="5" customFormat="1" ht="11.25" hidden="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2"/>
    </row>
    <row r="401" spans="1:60" s="5" customFormat="1" ht="11.25" hidden="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2"/>
    </row>
    <row r="402" spans="1:60" s="5" customFormat="1" ht="11.25" hidden="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2"/>
    </row>
    <row r="403" spans="1:60" s="5" customFormat="1" ht="11.25" hidden="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2"/>
    </row>
    <row r="404" spans="1:60" s="5" customFormat="1" ht="11.25" hidden="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2"/>
    </row>
    <row r="405" spans="1:60" s="5" customFormat="1" ht="11.25" hidden="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2"/>
    </row>
    <row r="406" spans="1:60" s="5" customFormat="1" ht="11.25" hidden="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2"/>
    </row>
    <row r="407" spans="1:60" s="5" customFormat="1" ht="11.25" hidden="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2"/>
    </row>
    <row r="408" spans="1:60" s="5" customFormat="1" ht="11.25" hidden="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2"/>
    </row>
    <row r="409" spans="1:60" s="5" customFormat="1" ht="11.25" hidden="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2"/>
    </row>
    <row r="410" spans="1:60" s="5" customFormat="1" ht="11.25" hidden="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2"/>
    </row>
    <row r="411" spans="1:60" s="5" customFormat="1" ht="11.25" hidden="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2"/>
    </row>
    <row r="412" spans="1:60" s="5" customFormat="1" ht="11.25" hidden="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2"/>
    </row>
    <row r="413" spans="1:60" s="5" customFormat="1" ht="11.25" hidden="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2"/>
    </row>
    <row r="414" spans="1:60" s="5" customFormat="1" ht="11.25" hidden="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2"/>
    </row>
    <row r="415" spans="1:60" s="5" customFormat="1" ht="11.25" hidden="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2"/>
    </row>
    <row r="416" spans="1:60" s="5" customFormat="1" ht="11.25" hidden="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2"/>
    </row>
    <row r="417" spans="1:60" s="5" customFormat="1" ht="11.25" hidden="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2"/>
    </row>
    <row r="418" spans="1:60" s="5" customFormat="1" ht="11.25" hidden="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2"/>
    </row>
    <row r="419" spans="1:60" s="5" customFormat="1" ht="11.25" hidden="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2"/>
    </row>
    <row r="420" spans="1:60" s="5" customFormat="1" ht="11.25" hidden="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2"/>
    </row>
    <row r="421" spans="1:60" s="5" customFormat="1" ht="11.25" hidden="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2"/>
    </row>
    <row r="422" spans="1:60" s="5" customFormat="1" ht="11.25" hidden="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2"/>
    </row>
    <row r="423" spans="1:60" s="5" customFormat="1" ht="11.25" hidden="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2"/>
    </row>
    <row r="424" spans="1:60" s="5" customFormat="1" ht="11.25" hidden="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2"/>
    </row>
    <row r="425" spans="1:60" s="5" customFormat="1" ht="11.25" hidden="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2"/>
    </row>
    <row r="426" spans="1:60" s="5" customFormat="1" ht="11.25" hidden="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2"/>
    </row>
    <row r="427" spans="1:60" s="5" customFormat="1" ht="11.25" hidden="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2"/>
    </row>
    <row r="428" spans="1:60" s="5" customFormat="1" ht="11.25" hidden="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2"/>
    </row>
    <row r="429" spans="1:60" s="5" customFormat="1" ht="11.25" hidden="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2"/>
    </row>
    <row r="430" spans="1:60" s="5" customFormat="1" ht="11.25" hidden="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2"/>
    </row>
    <row r="431" spans="1:60" s="5" customFormat="1" ht="11.25" hidden="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2"/>
    </row>
    <row r="432" spans="1:60" s="5" customFormat="1" ht="11.25" hidden="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2"/>
    </row>
    <row r="433" spans="1:60" s="5" customFormat="1" ht="11.25" hidden="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2"/>
    </row>
    <row r="434" spans="1:60" s="5" customFormat="1" ht="11.25" hidden="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2"/>
    </row>
    <row r="435" spans="1:60" s="5" customFormat="1" ht="11.25" hidden="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2"/>
    </row>
    <row r="436" spans="1:60" s="5" customFormat="1" ht="11.25" hidden="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2"/>
    </row>
    <row r="437" spans="1:60" s="5" customFormat="1" ht="11.25" hidden="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2"/>
    </row>
    <row r="438" spans="1:60" s="5" customFormat="1" ht="11.25" hidden="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2"/>
    </row>
    <row r="439" spans="1:60" s="5" customFormat="1" ht="11.25" hidden="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2"/>
    </row>
    <row r="440" spans="1:60" s="5" customFormat="1" ht="11.25" hidden="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2"/>
    </row>
    <row r="441" spans="1:60" s="5" customFormat="1" ht="11.25" hidden="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2"/>
    </row>
    <row r="442" spans="1:60" s="5" customFormat="1" ht="11.25" hidden="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2"/>
    </row>
    <row r="443" spans="1:60" s="5" customFormat="1" ht="11.25" hidden="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2"/>
    </row>
    <row r="444" spans="1:60" s="5" customFormat="1" ht="11.25" hidden="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2"/>
    </row>
    <row r="445" spans="1:60" s="5" customFormat="1" ht="11.25" hidden="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2"/>
    </row>
    <row r="446" spans="1:60" s="5" customFormat="1" ht="11.25" hidden="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2"/>
    </row>
    <row r="447" spans="1:60" s="5" customFormat="1" ht="11.25" hidden="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2"/>
    </row>
    <row r="448" spans="1:60" s="5" customFormat="1" ht="11.25" hidden="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2"/>
    </row>
    <row r="449" spans="1:60" s="5" customFormat="1" ht="11.25" hidden="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2"/>
    </row>
    <row r="450" spans="1:60" s="5" customFormat="1" ht="11.25" hidden="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2"/>
    </row>
    <row r="451" spans="1:60" s="5" customFormat="1" ht="11.25" hidden="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2"/>
    </row>
    <row r="452" spans="1:60" s="5" customFormat="1" ht="11.25" hidden="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2"/>
    </row>
    <row r="453" spans="1:60" s="5" customFormat="1" ht="11.25" hidden="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2"/>
    </row>
    <row r="454" spans="1:60" s="5" customFormat="1" ht="11.25" hidden="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2"/>
    </row>
    <row r="455" spans="1:60" s="5" customFormat="1" ht="11.25" hidden="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2"/>
    </row>
    <row r="456" spans="1:60" s="5" customFormat="1" ht="11.25" hidden="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2"/>
    </row>
    <row r="457" spans="1:60" s="5" customFormat="1" ht="11.25" hidden="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2"/>
    </row>
    <row r="458" spans="1:60" s="5" customFormat="1" ht="11.25" hidden="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2"/>
    </row>
    <row r="459" spans="1:60" s="5" customFormat="1" ht="11.25" hidden="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2"/>
    </row>
    <row r="460" spans="1:60" s="5" customFormat="1" ht="11.25" hidden="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2"/>
    </row>
    <row r="461" spans="1:60" s="5" customFormat="1" ht="11.25" hidden="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2"/>
    </row>
    <row r="462" spans="1:60" s="5" customFormat="1" ht="11.25" hidden="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2"/>
    </row>
    <row r="463" spans="1:60" s="5" customFormat="1" ht="11.25" hidden="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2"/>
    </row>
    <row r="464" spans="1:60" s="5" customFormat="1" ht="11.25" hidden="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2"/>
    </row>
    <row r="465" spans="1:60" s="5" customFormat="1" ht="11.25" hidden="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2"/>
    </row>
    <row r="466" spans="1:60" s="5" customFormat="1" ht="11.25" hidden="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2"/>
    </row>
    <row r="467" spans="1:60" s="5" customFormat="1" ht="11.25" hidden="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2"/>
    </row>
    <row r="468" spans="1:60" s="5" customFormat="1" ht="11.25" hidden="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2"/>
    </row>
    <row r="469" spans="1:60" s="5" customFormat="1" ht="11.25" hidden="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2"/>
    </row>
    <row r="470" spans="1:60" s="5" customFormat="1" ht="11.25" hidden="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2"/>
    </row>
    <row r="471" spans="1:60" s="5" customFormat="1" ht="11.25" hidden="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2"/>
    </row>
    <row r="472" spans="1:60" s="5" customFormat="1" ht="11.25" hidden="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2"/>
    </row>
    <row r="473" spans="1:60" s="5" customFormat="1" ht="11.25" hidden="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2"/>
    </row>
    <row r="474" spans="1:60" s="5" customFormat="1" ht="11.25" hidden="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2"/>
    </row>
    <row r="475" spans="1:60" s="5" customFormat="1" ht="11.25" hidden="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2"/>
    </row>
    <row r="476" spans="1:60" s="5" customFormat="1" ht="11.25" hidden="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2"/>
    </row>
    <row r="477" spans="1:60" s="5" customFormat="1" ht="11.25" hidden="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2"/>
    </row>
    <row r="478" spans="1:60" s="5" customFormat="1" ht="11.25" hidden="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2"/>
    </row>
    <row r="479" spans="1:60" s="5" customFormat="1" ht="11.25" hidden="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2"/>
    </row>
    <row r="480" spans="1:60" s="5" customFormat="1" ht="11.25" hidden="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2"/>
    </row>
    <row r="481" spans="1:60" s="5" customFormat="1" ht="11.25" hidden="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2"/>
    </row>
    <row r="482" spans="1:60" s="5" customFormat="1" ht="11.25" hidden="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2"/>
    </row>
    <row r="483" spans="1:60" s="5" customFormat="1" ht="11.25" hidden="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2"/>
    </row>
    <row r="484" spans="1:60" s="5" customFormat="1" ht="11.25" hidden="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2"/>
    </row>
    <row r="485" spans="1:60" s="5" customFormat="1" ht="11.25" hidden="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2"/>
    </row>
    <row r="486" spans="1:60" s="5" customFormat="1" ht="11.25" hidden="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2"/>
    </row>
    <row r="487" spans="1:60" s="5" customFormat="1" ht="11.25" hidden="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2"/>
    </row>
    <row r="488" spans="1:60" s="5" customFormat="1" ht="11.25" hidden="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2"/>
    </row>
    <row r="489" spans="1:60" s="5" customFormat="1" ht="11.25" hidden="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2"/>
    </row>
    <row r="490" spans="1:60" s="5" customFormat="1" ht="11.25" hidden="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2"/>
    </row>
    <row r="491" spans="1:60" s="5" customFormat="1" ht="11.25" hidden="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2"/>
    </row>
    <row r="492" spans="1:60" s="5" customFormat="1" ht="11.25" hidden="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2"/>
    </row>
    <row r="493" spans="1:60" s="5" customFormat="1" ht="11.25" hidden="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2"/>
    </row>
    <row r="494" spans="1:60" s="5" customFormat="1" ht="11.25" hidden="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2"/>
    </row>
    <row r="495" spans="1:60" s="5" customFormat="1" ht="11.25" hidden="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2"/>
    </row>
    <row r="496" spans="1:60" s="5" customFormat="1" ht="11.25" hidden="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2"/>
    </row>
    <row r="497" spans="1:60" s="5" customFormat="1" ht="11.25" hidden="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2"/>
    </row>
    <row r="498" spans="1:60" s="5" customFormat="1" ht="11.25" hidden="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2"/>
    </row>
    <row r="499" spans="1:60" s="5" customFormat="1" ht="11.25" hidden="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2"/>
    </row>
    <row r="500" spans="1:60" s="5" customFormat="1" ht="11.25" hidden="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2"/>
    </row>
    <row r="501" spans="1:60" s="5" customFormat="1" ht="11.25" hidden="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2"/>
    </row>
    <row r="502" spans="1:60" s="5" customFormat="1" ht="11.25" hidden="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2"/>
    </row>
    <row r="503" spans="1:60" s="5" customFormat="1" ht="11.25" hidden="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2"/>
    </row>
    <row r="504" spans="1:60" s="5" customFormat="1" ht="11.25" hidden="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2"/>
    </row>
    <row r="505" spans="1:60" s="5" customFormat="1" ht="11.25" hidden="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2"/>
    </row>
    <row r="506" spans="1:60" s="5" customFormat="1" ht="11.25" hidden="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2"/>
    </row>
    <row r="507" spans="1:60" s="5" customFormat="1" ht="11.25" hidden="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2"/>
    </row>
    <row r="508" spans="1:60" s="5" customFormat="1" ht="11.25" hidden="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2"/>
    </row>
    <row r="509" spans="1:60" s="5" customFormat="1" ht="11.25" hidden="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2"/>
    </row>
    <row r="510" spans="1:60" s="5" customFormat="1" ht="11.25" hidden="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2"/>
    </row>
    <row r="511" spans="1:60" s="5" customFormat="1" ht="11.25" hidden="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2"/>
    </row>
    <row r="512" spans="1:60" s="5" customFormat="1" ht="11.25" hidden="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2"/>
    </row>
    <row r="513" spans="1:60" s="5" customFormat="1" ht="11.25" hidden="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2"/>
    </row>
    <row r="514" spans="1:60" s="5" customFormat="1" ht="11.25" hidden="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2"/>
    </row>
    <row r="515" spans="1:60" s="5" customFormat="1" ht="11.25" hidden="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2"/>
    </row>
    <row r="516" spans="1:60" s="5" customFormat="1" ht="11.25" hidden="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2"/>
    </row>
    <row r="517" spans="1:60" s="5" customFormat="1" ht="11.25" hidden="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2"/>
    </row>
    <row r="518" spans="1:60" s="5" customFormat="1" ht="11.25" hidden="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2"/>
    </row>
    <row r="519" spans="1:60" s="5" customFormat="1" ht="11.25" hidden="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2"/>
    </row>
    <row r="520" spans="1:60" s="5" customFormat="1" ht="11.25" hidden="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2"/>
    </row>
    <row r="521" spans="1:60" s="5" customFormat="1" ht="11.25" hidden="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2"/>
    </row>
    <row r="522" spans="1:60" s="5" customFormat="1" ht="11.25" hidden="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2"/>
    </row>
    <row r="523" spans="1:60" s="5" customFormat="1" ht="11.25" hidden="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2"/>
    </row>
    <row r="524" spans="1:60" s="5" customFormat="1" ht="11.25" hidden="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2"/>
    </row>
    <row r="525" spans="1:60" s="5" customFormat="1" ht="11.25" hidden="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2"/>
    </row>
    <row r="526" spans="1:60" s="5" customFormat="1" ht="11.25" hidden="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2"/>
    </row>
    <row r="527" spans="1:60" s="5" customFormat="1" ht="11.25" hidden="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2"/>
    </row>
    <row r="528" spans="1:60" s="5" customFormat="1" ht="11.25" hidden="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2"/>
    </row>
    <row r="529" spans="1:60" s="5" customFormat="1" ht="11.25" hidden="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2"/>
    </row>
    <row r="530" spans="1:60" s="5" customFormat="1" ht="11.25" hidden="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2"/>
    </row>
    <row r="531" spans="1:60" s="5" customFormat="1" ht="11.25" hidden="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2"/>
    </row>
    <row r="532" spans="1:60" s="5" customFormat="1" ht="11.25" hidden="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2"/>
    </row>
    <row r="533" spans="1:60" s="5" customFormat="1" ht="11.25" hidden="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2"/>
    </row>
    <row r="534" spans="1:60" s="5" customFormat="1" ht="11.25" hidden="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2"/>
    </row>
    <row r="535" spans="1:60" s="5" customFormat="1" ht="11.25" hidden="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2"/>
    </row>
    <row r="536" spans="1:60" s="5" customFormat="1" ht="11.25" hidden="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2"/>
    </row>
    <row r="537" spans="1:60" s="5" customFormat="1" ht="11.25" hidden="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2"/>
    </row>
    <row r="538" spans="1:60" s="5" customFormat="1" ht="11.25" hidden="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2"/>
    </row>
    <row r="539" spans="1:60" s="5" customFormat="1" ht="11.25" hidden="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2"/>
    </row>
    <row r="540" spans="1:60" s="5" customFormat="1" ht="11.25" hidden="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2"/>
    </row>
    <row r="541" spans="1:60" s="5" customFormat="1" ht="11.25" hidden="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2"/>
    </row>
    <row r="542" spans="1:60" s="5" customFormat="1" ht="11.25" hidden="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2"/>
    </row>
    <row r="543" spans="1:60" s="5" customFormat="1" ht="11.25" hidden="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2"/>
    </row>
    <row r="544" spans="1:60" s="5" customFormat="1" ht="11.25" hidden="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2"/>
    </row>
    <row r="545" spans="1:60" s="5" customFormat="1" ht="11.25" hidden="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2"/>
    </row>
    <row r="546" spans="1:60" s="5" customFormat="1" ht="11.25" hidden="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2"/>
    </row>
    <row r="547" spans="1:60" s="5" customFormat="1" ht="11.25" hidden="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2"/>
    </row>
    <row r="548" spans="1:60" s="5" customFormat="1" ht="11.25" hidden="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2"/>
    </row>
    <row r="549" spans="1:60" s="5" customFormat="1" ht="11.25" hidden="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2"/>
    </row>
    <row r="550" spans="1:60" s="5" customFormat="1" ht="11.25" hidden="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2"/>
    </row>
    <row r="551" spans="1:60" s="5" customFormat="1" ht="11.25" hidden="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2"/>
    </row>
    <row r="552" spans="1:60" s="5" customFormat="1" ht="11.25" hidden="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2"/>
    </row>
    <row r="553" spans="1:60" s="5" customFormat="1" ht="11.25" hidden="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2"/>
    </row>
    <row r="554" spans="1:60" s="5" customFormat="1" ht="11.25" hidden="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2"/>
    </row>
    <row r="555" spans="1:60" s="5" customFormat="1" ht="11.25" hidden="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2"/>
    </row>
    <row r="556" spans="1:60" s="5" customFormat="1" ht="11.25" hidden="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2"/>
    </row>
    <row r="557" spans="1:60" s="5" customFormat="1" ht="11.25" hidden="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2"/>
    </row>
    <row r="558" spans="1:60" s="5" customFormat="1" ht="11.25" hidden="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2"/>
    </row>
    <row r="559" spans="1:60" s="5" customFormat="1" ht="11.25" hidden="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2"/>
    </row>
    <row r="560" spans="1:60" s="5" customFormat="1" ht="11.25" hidden="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2"/>
    </row>
    <row r="561" spans="1:60" s="5" customFormat="1" ht="11.25" hidden="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2"/>
    </row>
    <row r="562" spans="1:60" s="5" customFormat="1" ht="11.25" hidden="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2"/>
    </row>
    <row r="563" spans="1:60" s="5" customFormat="1" ht="11.25" hidden="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2"/>
    </row>
    <row r="564" spans="1:60" s="5" customFormat="1" ht="11.25" hidden="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2"/>
    </row>
    <row r="565" spans="1:60" s="5" customFormat="1" ht="11.25" hidden="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2"/>
    </row>
    <row r="566" spans="1:60" s="5" customFormat="1" ht="11.25" hidden="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2"/>
    </row>
    <row r="567" spans="1:60" s="5" customFormat="1" ht="11.25" hidden="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2"/>
    </row>
    <row r="568" spans="1:60" s="5" customFormat="1" ht="11.25" hidden="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2"/>
    </row>
    <row r="569" spans="1:60" s="5" customFormat="1" ht="11.25" hidden="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2"/>
    </row>
    <row r="570" spans="1:60" s="5" customFormat="1" ht="11.25" hidden="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2"/>
    </row>
    <row r="571" spans="1:60" s="5" customFormat="1" ht="11.25" hidden="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2"/>
    </row>
    <row r="572" spans="1:60" s="5" customFormat="1" ht="11.25" hidden="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2"/>
    </row>
    <row r="573" spans="1:60" s="5" customFormat="1" ht="11.25" hidden="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2"/>
    </row>
    <row r="574" spans="1:60" s="5" customFormat="1" ht="11.25" hidden="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2"/>
    </row>
    <row r="575" spans="1:60" s="5" customFormat="1" ht="11.25" hidden="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2"/>
    </row>
    <row r="576" spans="1:60" s="5" customFormat="1" ht="11.25" hidden="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2"/>
    </row>
    <row r="577" spans="1:60" s="5" customFormat="1" ht="11.25" hidden="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2"/>
    </row>
    <row r="578" spans="1:60" s="5" customFormat="1" ht="11.25" hidden="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2"/>
    </row>
    <row r="579" spans="1:60" s="5" customFormat="1" ht="11.25" hidden="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2"/>
    </row>
    <row r="580" spans="1:60" s="5" customFormat="1" ht="11.25" hidden="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2"/>
    </row>
    <row r="581" spans="1:60" s="5" customFormat="1" ht="11.25" hidden="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2"/>
    </row>
    <row r="582" spans="1:60" s="5" customFormat="1" ht="11.25" hidden="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2"/>
    </row>
    <row r="583" spans="1:60" s="5" customFormat="1" ht="11.25" hidden="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2"/>
    </row>
    <row r="584" spans="1:60" s="5" customFormat="1" ht="11.25" hidden="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2"/>
    </row>
    <row r="585" spans="1:60" s="5" customFormat="1" ht="11.25" hidden="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2"/>
    </row>
    <row r="586" spans="1:60" s="5" customFormat="1" ht="11.25" hidden="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2"/>
    </row>
    <row r="587" spans="1:60" s="5" customFormat="1" ht="11.25" hidden="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2"/>
    </row>
    <row r="588" spans="1:60" s="5" customFormat="1" ht="11.25" hidden="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2"/>
    </row>
    <row r="589" spans="1:60" s="5" customFormat="1" ht="11.25" hidden="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2"/>
    </row>
    <row r="590" spans="1:60" s="5" customFormat="1" ht="11.25" hidden="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2"/>
    </row>
    <row r="591" spans="1:60" s="5" customFormat="1" ht="11.25" hidden="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2"/>
    </row>
    <row r="592" spans="1:60" s="5" customFormat="1" ht="11.25" hidden="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2"/>
    </row>
    <row r="593" spans="1:60" s="5" customFormat="1" ht="11.25" hidden="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2"/>
    </row>
    <row r="594" spans="1:60" s="5" customFormat="1" ht="11.25" hidden="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2"/>
    </row>
    <row r="595" spans="1:60" s="5" customFormat="1" ht="11.25" hidden="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2"/>
    </row>
    <row r="596" spans="1:60" s="5" customFormat="1" ht="11.25" hidden="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2"/>
    </row>
    <row r="597" spans="1:60" s="5" customFormat="1" ht="11.25" hidden="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2"/>
    </row>
    <row r="598" spans="1:60" s="5" customFormat="1" ht="11.25" hidden="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2"/>
    </row>
    <row r="599" spans="1:60" s="5" customFormat="1" ht="11.25" hidden="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2"/>
    </row>
    <row r="600" spans="1:60" s="5" customFormat="1" ht="11.25" hidden="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2"/>
    </row>
    <row r="601" spans="1:60" s="5" customFormat="1" ht="11.25" hidden="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2"/>
    </row>
    <row r="602" spans="1:60" s="5" customFormat="1" ht="11.25" hidden="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2"/>
    </row>
    <row r="603" spans="1:60" s="5" customFormat="1" ht="11.25" hidden="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2"/>
    </row>
    <row r="604" spans="1:60" s="5" customFormat="1" ht="11.25" hidden="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2"/>
    </row>
    <row r="605" spans="1:60" s="5" customFormat="1" ht="11.25" hidden="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2"/>
    </row>
    <row r="606" spans="1:60" s="5" customFormat="1" ht="11.25" hidden="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2"/>
    </row>
    <row r="607" spans="1:60" s="5" customFormat="1" ht="11.25" hidden="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2"/>
    </row>
    <row r="608" spans="1:60" s="5" customFormat="1" ht="11.25" hidden="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2"/>
    </row>
    <row r="609" spans="1:60" s="5" customFormat="1" ht="11.25" hidden="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2"/>
    </row>
    <row r="610" spans="1:60" s="5" customFormat="1" ht="11.25" hidden="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2"/>
    </row>
    <row r="611" spans="1:60" s="5" customFormat="1" ht="11.25" hidden="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2"/>
    </row>
    <row r="612" spans="1:60" s="5" customFormat="1" ht="11.25" hidden="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2"/>
    </row>
    <row r="613" spans="1:60" s="5" customFormat="1" ht="11.25" hidden="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2"/>
    </row>
    <row r="614" spans="1:60" s="5" customFormat="1" ht="11.25" hidden="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2"/>
    </row>
    <row r="615" spans="1:60" s="5" customFormat="1" ht="11.25" hidden="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2"/>
    </row>
    <row r="616" spans="1:60" s="5" customFormat="1" ht="11.25" hidden="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2"/>
    </row>
    <row r="617" spans="1:60" s="5" customFormat="1" ht="11.25" hidden="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2"/>
    </row>
    <row r="618" spans="1:60" s="5" customFormat="1" ht="11.25" hidden="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2"/>
    </row>
    <row r="619" spans="1:60" s="5" customFormat="1" ht="11.25" hidden="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2"/>
    </row>
    <row r="620" spans="1:60" s="5" customFormat="1" ht="11.25" hidden="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2"/>
    </row>
    <row r="621" spans="1:60" s="5" customFormat="1" ht="11.25" hidden="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2"/>
    </row>
    <row r="622" spans="1:60" s="5" customFormat="1" ht="11.25" hidden="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2"/>
    </row>
    <row r="623" spans="1:60" s="5" customFormat="1" ht="11.25" hidden="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2"/>
    </row>
    <row r="624" spans="1:60" s="5" customFormat="1" ht="11.25" hidden="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2"/>
    </row>
    <row r="625" spans="1:60" s="5" customFormat="1" ht="11.25" hidden="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2"/>
    </row>
    <row r="626" spans="1:60" s="5" customFormat="1" ht="11.25" hidden="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2"/>
    </row>
    <row r="627" spans="1:60" s="5" customFormat="1" ht="11.25" hidden="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2"/>
    </row>
    <row r="628" spans="1:60" s="5" customFormat="1" ht="11.25" hidden="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2"/>
    </row>
    <row r="629" spans="1:60" s="5" customFormat="1" ht="11.25" hidden="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2"/>
    </row>
    <row r="630" spans="1:60" s="5" customFormat="1" ht="11.25" hidden="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2"/>
    </row>
    <row r="631" spans="1:60" s="5" customFormat="1" ht="11.25" hidden="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2"/>
    </row>
    <row r="632" spans="1:60" s="5" customFormat="1" ht="11.25" hidden="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2"/>
    </row>
    <row r="633" spans="1:60" s="5" customFormat="1" ht="11.25" hidden="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2"/>
    </row>
    <row r="634" spans="1:60" s="5" customFormat="1" ht="11.25" hidden="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2"/>
    </row>
    <row r="635" spans="1:60" s="5" customFormat="1" ht="11.25" hidden="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2"/>
    </row>
    <row r="636" spans="1:60" s="5" customFormat="1" ht="11.25" hidden="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2"/>
    </row>
    <row r="637" spans="1:60" s="5" customFormat="1" ht="11.25" hidden="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2"/>
    </row>
    <row r="638" spans="1:60" s="5" customFormat="1" ht="11.25" hidden="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2"/>
    </row>
    <row r="639" spans="1:60" s="5" customFormat="1" ht="11.25" hidden="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2"/>
    </row>
    <row r="640" spans="1:60" s="5" customFormat="1" ht="11.25" hidden="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2"/>
    </row>
    <row r="641" spans="1:60" s="5" customFormat="1" ht="11.25" hidden="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2"/>
    </row>
    <row r="642" spans="1:60" s="5" customFormat="1" ht="11.25" hidden="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2"/>
    </row>
    <row r="643" spans="1:60" s="5" customFormat="1" ht="11.25" hidden="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2"/>
    </row>
    <row r="644" spans="1:60" s="5" customFormat="1" ht="11.25" hidden="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2"/>
    </row>
    <row r="645" spans="1:60" s="5" customFormat="1" ht="11.25" hidden="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2"/>
    </row>
    <row r="646" spans="1:60" s="5" customFormat="1" ht="11.25" hidden="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2"/>
    </row>
    <row r="647" spans="1:60" s="5" customFormat="1" ht="11.25" hidden="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2"/>
    </row>
    <row r="648" spans="1:60" s="5" customFormat="1" ht="11.25" hidden="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2"/>
    </row>
    <row r="649" spans="1:60" s="5" customFormat="1" ht="11.25" hidden="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2"/>
    </row>
    <row r="650" spans="1:60" s="5" customFormat="1" ht="11.25" hidden="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2"/>
    </row>
    <row r="651" spans="1:60" s="5" customFormat="1" ht="11.25" hidden="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2"/>
    </row>
    <row r="652" spans="1:60" s="5" customFormat="1" ht="11.25" hidden="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2"/>
    </row>
    <row r="653" spans="1:60" s="5" customFormat="1" ht="11.25" hidden="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2"/>
    </row>
    <row r="654" spans="1:60" s="5" customFormat="1" ht="11.25" hidden="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2"/>
    </row>
    <row r="655" spans="1:60" s="5" customFormat="1" ht="11.25" hidden="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2"/>
    </row>
    <row r="656" spans="1:60" s="5" customFormat="1" ht="11.25" hidden="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2"/>
    </row>
    <row r="657" spans="1:60" s="5" customFormat="1" ht="11.25" hidden="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2"/>
    </row>
    <row r="658" spans="1:60" s="5" customFormat="1" ht="11.25" hidden="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2"/>
    </row>
    <row r="659" spans="1:60" s="5" customFormat="1" ht="11.25" hidden="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2"/>
    </row>
    <row r="660" spans="1:60" s="5" customFormat="1" ht="11.25" hidden="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2"/>
    </row>
    <row r="661" spans="1:60" s="5" customFormat="1" ht="11.25" hidden="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2"/>
    </row>
    <row r="662" spans="1:60" s="5" customFormat="1" ht="11.25" hidden="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2"/>
    </row>
    <row r="663" spans="1:60" s="5" customFormat="1" ht="11.25" hidden="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2"/>
    </row>
    <row r="664" spans="1:60" s="5" customFormat="1" ht="11.25" hidden="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2"/>
    </row>
    <row r="665" spans="1:60" s="5" customFormat="1" ht="11.25" hidden="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2"/>
    </row>
    <row r="666" spans="1:60" s="5" customFormat="1" ht="11.25" hidden="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2"/>
    </row>
    <row r="667" spans="1:60" s="5" customFormat="1" ht="11.25" hidden="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2"/>
    </row>
    <row r="668" spans="1:60" s="5" customFormat="1" ht="11.25" hidden="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2"/>
    </row>
    <row r="669" spans="1:60" s="5" customFormat="1" ht="11.25" hidden="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2"/>
    </row>
    <row r="670" spans="1:60" s="5" customFormat="1" ht="11.25" hidden="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2"/>
    </row>
    <row r="671" spans="1:60" s="5" customFormat="1" ht="11.25" hidden="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2"/>
    </row>
    <row r="672" spans="1:60" s="5" customFormat="1" ht="11.25" hidden="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2"/>
    </row>
    <row r="673" spans="1:60" s="5" customFormat="1" ht="11.25" hidden="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2"/>
    </row>
    <row r="674" spans="1:60" s="21" customFormat="1" ht="11.25" hidden="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2"/>
    </row>
    <row r="675" spans="1:60" s="21" customFormat="1" ht="11.25" hidden="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2"/>
    </row>
    <row r="676" spans="1:60" s="21" customFormat="1" ht="11.25" hidden="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2"/>
    </row>
    <row r="677" spans="1:60" s="21" customFormat="1" ht="11.25" hidden="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2"/>
    </row>
    <row r="678" spans="1:60" s="21" customFormat="1" ht="11.25" hidden="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2"/>
    </row>
    <row r="679" spans="1:60" s="21" customFormat="1" ht="11.25" hidden="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2"/>
    </row>
    <row r="680" spans="1:60" s="21" customFormat="1" ht="11.25" hidden="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2"/>
    </row>
    <row r="681" spans="1:60" s="21" customFormat="1" ht="11.25" hidden="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2"/>
    </row>
    <row r="682" spans="1:60" s="21" customFormat="1" ht="11.25" hidden="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2"/>
    </row>
    <row r="683" spans="1:60" s="21" customFormat="1" ht="11.25" hidden="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2"/>
    </row>
    <row r="684" spans="1:60" s="21" customFormat="1" ht="11.25" hidden="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2"/>
    </row>
    <row r="685" spans="1:60" s="21" customFormat="1" ht="11.25" hidden="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2"/>
    </row>
    <row r="686" spans="1:60" s="21" customFormat="1" ht="11.25" hidden="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2"/>
    </row>
    <row r="687" spans="1:60" s="21" customFormat="1" ht="11.25" hidden="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2"/>
    </row>
    <row r="688" spans="1:60" s="21" customFormat="1" ht="11.25" hidden="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2"/>
    </row>
    <row r="689" spans="1:60" s="21" customFormat="1" ht="11.25" hidden="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2"/>
    </row>
    <row r="690" spans="1:60" s="21" customFormat="1" ht="11.25" hidden="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2"/>
    </row>
    <row r="691" spans="1:60" s="21" customFormat="1" ht="11.25" hidden="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2"/>
    </row>
    <row r="692" spans="1:60" s="21" customFormat="1" ht="11.25" hidden="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2"/>
    </row>
    <row r="693" spans="1:60" s="21" customFormat="1" ht="11.25" hidden="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2"/>
    </row>
    <row r="694" spans="1:60" s="21" customFormat="1" ht="11.25" hidden="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2"/>
    </row>
    <row r="695" spans="1:60" s="21" customFormat="1" ht="11.25" hidden="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2"/>
    </row>
    <row r="696" spans="1:60" s="21" customFormat="1" ht="11.25" hidden="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2"/>
    </row>
    <row r="697" spans="1:60" s="21" customFormat="1" ht="11.25" hidden="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2"/>
    </row>
    <row r="698" spans="1:60" s="21" customFormat="1" ht="11.25" hidden="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2"/>
    </row>
    <row r="699" spans="1:60" s="21" customFormat="1" ht="11.25" hidden="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2"/>
    </row>
    <row r="700" spans="1:60" s="21" customFormat="1" ht="11.25" hidden="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2"/>
    </row>
    <row r="701" spans="1:60" s="21" customFormat="1" ht="11.25" hidden="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2"/>
    </row>
    <row r="702" spans="1:60" s="21" customFormat="1" ht="11.25" hidden="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2"/>
    </row>
    <row r="703" spans="1:60" s="21" customFormat="1" ht="11.25" hidden="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2"/>
    </row>
    <row r="704" spans="1:60" s="21" customFormat="1" ht="11.25" hidden="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2"/>
    </row>
    <row r="705" spans="1:60" s="21" customFormat="1" ht="11.25" hidden="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2"/>
    </row>
    <row r="706" spans="1:60" s="21" customFormat="1" ht="11.25" hidden="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2"/>
    </row>
    <row r="707" spans="1:60" s="21" customFormat="1" ht="11.25" hidden="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2"/>
    </row>
    <row r="708" spans="1:60" s="21" customFormat="1" ht="11.25" hidden="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2"/>
    </row>
    <row r="709" spans="1:60" s="21" customFormat="1" ht="11.25" hidden="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2"/>
    </row>
    <row r="710" spans="1:60" s="21" customFormat="1" ht="11.25" hidden="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2"/>
    </row>
    <row r="711" spans="1:60" s="21" customFormat="1" ht="11.25" hidden="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2"/>
    </row>
    <row r="712" spans="1:60" s="21" customFormat="1" ht="11.25" hidden="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2"/>
    </row>
    <row r="713" spans="1:60" s="21" customFormat="1" ht="11.25" hidden="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2"/>
    </row>
    <row r="714" spans="1:60" s="21" customFormat="1" ht="11.25" hidden="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2"/>
    </row>
    <row r="715" spans="1:60" s="21" customFormat="1" ht="11.25" hidden="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2"/>
    </row>
    <row r="716" spans="1:60" s="21" customFormat="1" ht="11.25" hidden="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2"/>
    </row>
    <row r="717" spans="1:60" s="21" customFormat="1" ht="11.25" hidden="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2"/>
    </row>
    <row r="718" spans="1:60" s="21" customFormat="1" ht="11.25" hidden="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2"/>
    </row>
    <row r="719" spans="1:60" s="21" customFormat="1" ht="11.25" hidden="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2"/>
    </row>
    <row r="720" spans="1:60" s="21" customFormat="1" ht="11.25" hidden="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2"/>
    </row>
    <row r="721" spans="1:60" s="21" customFormat="1" ht="11.25" hidden="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2"/>
    </row>
    <row r="722" spans="1:60" s="21" customFormat="1" ht="11.25" hidden="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2"/>
    </row>
    <row r="723" spans="1:60" s="21" customFormat="1" ht="11.25" hidden="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2"/>
    </row>
    <row r="724" spans="1:60" s="21" customFormat="1" ht="11.25" hidden="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2"/>
    </row>
    <row r="725" spans="1:60" s="21" customFormat="1" ht="11.25" hidden="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2"/>
    </row>
    <row r="726" spans="1:60" s="21" customFormat="1" ht="11.25" hidden="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2"/>
    </row>
    <row r="727" spans="1:60" s="21" customFormat="1" ht="11.25" hidden="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2"/>
    </row>
    <row r="728" spans="1:60" s="21" customFormat="1" ht="11.25" hidden="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2"/>
    </row>
    <row r="729" spans="1:60" s="21" customFormat="1" ht="11.25" hidden="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2"/>
    </row>
    <row r="730" spans="1:60" s="21" customFormat="1" ht="11.25" hidden="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2"/>
    </row>
    <row r="731" spans="1:60" s="21" customFormat="1" ht="11.25" hidden="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2"/>
    </row>
    <row r="732" spans="1:60" s="21" customFormat="1" ht="11.25" hidden="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2"/>
    </row>
    <row r="733" spans="1:60" s="21" customFormat="1" ht="11.25" hidden="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2"/>
    </row>
    <row r="734" spans="1:60" s="21" customFormat="1" ht="11.25" hidden="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2"/>
    </row>
    <row r="735" spans="1:60" s="21" customFormat="1" ht="11.25" hidden="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2"/>
    </row>
    <row r="736" spans="1:60" s="21" customFormat="1" ht="11.25" hidden="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2"/>
    </row>
    <row r="737" spans="1:60" s="21" customFormat="1" ht="11.25" hidden="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2"/>
    </row>
    <row r="738" spans="1:60" s="21" customFormat="1" ht="11.25" hidden="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2"/>
    </row>
    <row r="739" spans="1:60" s="21" customFormat="1" ht="11.25" hidden="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2"/>
    </row>
    <row r="740" spans="1:60" s="21" customFormat="1" ht="11.25" hidden="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2"/>
    </row>
    <row r="741" spans="1:60" s="21" customFormat="1" ht="11.25" hidden="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2"/>
    </row>
    <row r="742" spans="1:60" s="21" customFormat="1" ht="11.25" hidden="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2"/>
    </row>
    <row r="743" spans="1:60" s="21" customFormat="1" ht="11.25" hidden="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2"/>
    </row>
    <row r="744" spans="1:60" s="21" customFormat="1" ht="11.25" hidden="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2"/>
    </row>
    <row r="745" spans="1:60" s="21" customFormat="1" ht="11.25" hidden="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2"/>
    </row>
    <row r="746" spans="1:60" s="21" customFormat="1" ht="11.25" hidden="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2"/>
    </row>
    <row r="747" spans="1:60" s="21" customFormat="1" ht="11.25" hidden="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2"/>
    </row>
    <row r="748" spans="1:60" s="21" customFormat="1" ht="11.25" hidden="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2"/>
    </row>
    <row r="749" spans="1:60" s="21" customFormat="1" ht="11.25" hidden="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2"/>
    </row>
    <row r="750" spans="1:60" s="21" customFormat="1" ht="11.25" hidden="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2"/>
    </row>
    <row r="751" spans="1:60" s="21" customFormat="1" ht="11.25" hidden="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2"/>
    </row>
    <row r="752" spans="1:60" s="21" customFormat="1" ht="11.25" hidden="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2"/>
    </row>
    <row r="753" spans="1:60" s="21" customFormat="1" ht="11.25" hidden="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2"/>
    </row>
    <row r="754" spans="1:60" s="21" customFormat="1" ht="11.25" hidden="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2"/>
    </row>
    <row r="755" spans="1:60" s="21" customFormat="1" ht="11.25" hidden="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2"/>
    </row>
    <row r="756" spans="1:60" s="21" customFormat="1" ht="11.25" hidden="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2"/>
    </row>
    <row r="757" spans="1:60" s="21" customFormat="1" ht="11.25" hidden="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2"/>
    </row>
    <row r="758" spans="1:60" s="21" customFormat="1" ht="11.25" hidden="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2"/>
    </row>
    <row r="759" spans="1:60" s="21" customFormat="1" ht="11.25" hidden="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2"/>
    </row>
    <row r="760" spans="1:60" s="21" customFormat="1" ht="11.25" hidden="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2"/>
    </row>
    <row r="761" spans="1:60" s="21" customFormat="1" ht="11.25" hidden="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2"/>
    </row>
    <row r="762" spans="1:60" s="21" customFormat="1" ht="11.25" hidden="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2"/>
    </row>
    <row r="763" spans="1:60" s="21" customFormat="1" ht="11.25" hidden="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2"/>
    </row>
    <row r="764" spans="1:60" s="21" customFormat="1" ht="11.25" hidden="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2"/>
    </row>
    <row r="765" spans="1:60" s="21" customFormat="1" ht="11.25" hidden="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2"/>
    </row>
    <row r="766" spans="1:60" s="21" customFormat="1" ht="11.25" hidden="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2"/>
    </row>
    <row r="767" spans="1:60" s="21" customFormat="1" ht="11.25" hidden="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2"/>
    </row>
    <row r="768" spans="1:60" s="21" customFormat="1" ht="11.25" hidden="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2"/>
    </row>
    <row r="769" spans="1:60" s="21" customFormat="1" ht="11.25" hidden="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2"/>
    </row>
    <row r="770" spans="1:60" s="21" customFormat="1" ht="11.25" hidden="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2"/>
    </row>
    <row r="771" spans="1:60" s="21" customFormat="1" ht="11.25" hidden="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2"/>
    </row>
    <row r="772" spans="1:60" s="21" customFormat="1" ht="11.25" hidden="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2"/>
    </row>
    <row r="773" spans="1:60" s="21" customFormat="1" ht="11.25" hidden="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2"/>
    </row>
    <row r="774" spans="1:60" s="21" customFormat="1" ht="11.25" hidden="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2"/>
    </row>
    <row r="775" spans="1:60" s="21" customFormat="1" ht="11.25" hidden="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2"/>
    </row>
    <row r="776" spans="1:60" s="21" customFormat="1" ht="11.25" hidden="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2"/>
    </row>
    <row r="777" spans="1:60" s="21" customFormat="1" ht="11.25" hidden="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2"/>
    </row>
    <row r="778" spans="1:60" s="21" customFormat="1" ht="11.25" hidden="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2"/>
    </row>
    <row r="779" spans="1:60" s="21" customFormat="1" ht="11.25" hidden="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2"/>
    </row>
    <row r="780" spans="1:60" s="21" customFormat="1" ht="11.25" hidden="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2"/>
    </row>
    <row r="781" spans="1:60" s="21" customFormat="1" ht="11.25" hidden="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2"/>
    </row>
    <row r="782" spans="1:60" s="21" customFormat="1" ht="11.25" hidden="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2"/>
    </row>
    <row r="783" spans="1:60" s="21" customFormat="1" ht="11.25" hidden="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2"/>
    </row>
    <row r="784" spans="1:60" s="21" customFormat="1" ht="11.25" hidden="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2"/>
    </row>
    <row r="785" spans="1:60" s="21" customFormat="1" ht="11.25" hidden="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2"/>
    </row>
    <row r="786" spans="1:60" s="21" customFormat="1" ht="11.25" hidden="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2"/>
    </row>
    <row r="787" spans="1:60" s="21" customFormat="1" ht="11.25" hidden="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2"/>
    </row>
    <row r="788" spans="1:60" s="21" customFormat="1" ht="11.25" hidden="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2"/>
    </row>
    <row r="789" spans="1:60" s="21" customFormat="1" ht="11.25" hidden="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2"/>
    </row>
    <row r="790" spans="1:60" s="21" customFormat="1" ht="11.25" hidden="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2"/>
    </row>
    <row r="791" spans="1:60" s="21" customFormat="1" ht="11.25" hidden="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2"/>
    </row>
    <row r="792" spans="1:60" s="21" customFormat="1" ht="11.25" hidden="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2"/>
    </row>
    <row r="793" spans="1:60" s="21" customFormat="1" ht="11.25" hidden="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2"/>
    </row>
    <row r="794" spans="1:60" s="21" customFormat="1" ht="11.25" hidden="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2"/>
    </row>
    <row r="795" spans="1:60" s="21" customFormat="1" ht="11.25" hidden="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2"/>
    </row>
    <row r="796" spans="1:60" s="21" customFormat="1" ht="11.25" hidden="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2"/>
    </row>
    <row r="797" spans="1:60" s="21" customFormat="1" ht="11.25" hidden="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2"/>
    </row>
    <row r="798" spans="1:60" s="21" customFormat="1" ht="11.25" hidden="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2"/>
    </row>
    <row r="799" spans="1:60" s="21" customFormat="1" ht="11.25" hidden="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2"/>
    </row>
    <row r="800" spans="1:60" s="21" customFormat="1" ht="11.25" hidden="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2"/>
    </row>
    <row r="801" spans="1:60" s="21" customFormat="1" ht="11.25" hidden="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2"/>
    </row>
    <row r="802" spans="1:60" s="21" customFormat="1" ht="11.25" hidden="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2"/>
    </row>
    <row r="803" spans="1:60" s="21" customFormat="1" ht="11.25" hidden="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2"/>
    </row>
    <row r="804" spans="1:60" s="21" customFormat="1" ht="11.25" hidden="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2"/>
    </row>
    <row r="805" spans="1:60" s="21" customFormat="1" ht="11.25" hidden="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2"/>
    </row>
    <row r="806" spans="1:60" s="21" customFormat="1" ht="11.25" hidden="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2"/>
    </row>
    <row r="807" spans="1:60" s="21" customFormat="1" ht="11.25" hidden="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2"/>
    </row>
    <row r="808" spans="1:60" s="21" customFormat="1" ht="11.25" hidden="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2"/>
    </row>
    <row r="809" spans="1:60" s="21" customFormat="1" ht="11.25" hidden="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2"/>
    </row>
    <row r="810" spans="1:60" s="21" customFormat="1" ht="11.25" hidden="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2"/>
    </row>
    <row r="811" spans="1:60" s="21" customFormat="1" ht="11.25" hidden="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2"/>
    </row>
    <row r="812" spans="1:60" s="21" customFormat="1" ht="11.25" hidden="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2"/>
    </row>
    <row r="813" spans="1:60" s="21" customFormat="1" ht="11.25" hidden="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2"/>
    </row>
    <row r="814" spans="1:60" s="21" customFormat="1" ht="11.25" hidden="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2"/>
    </row>
    <row r="815" spans="1:60" s="21" customFormat="1" ht="11.25" hidden="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2"/>
    </row>
    <row r="816" spans="1:60" s="21" customFormat="1" ht="11.25" hidden="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2"/>
    </row>
    <row r="817" spans="1:60" s="21" customFormat="1" ht="11.25" hidden="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2"/>
    </row>
    <row r="818" spans="1:60" s="21" customFormat="1" ht="11.25" hidden="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2"/>
    </row>
    <row r="819" spans="1:60" s="21" customFormat="1" ht="11.25" hidden="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2"/>
    </row>
    <row r="820" spans="1:60" s="21" customFormat="1" ht="11.25" hidden="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2"/>
    </row>
    <row r="821" spans="1:60" s="21" customFormat="1" ht="11.25" hidden="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2"/>
    </row>
    <row r="822" spans="1:60" s="21" customFormat="1" ht="11.25" hidden="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2"/>
    </row>
    <row r="823" spans="1:60" s="21" customFormat="1" ht="11.25" hidden="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2"/>
    </row>
    <row r="824" spans="1:60" s="21" customFormat="1" ht="11.25" hidden="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2"/>
    </row>
    <row r="825" spans="1:60" s="21" customFormat="1" ht="11.25" hidden="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2"/>
    </row>
    <row r="826" spans="1:60" s="21" customFormat="1" ht="11.25" hidden="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2"/>
    </row>
    <row r="827" spans="1:60" s="21" customFormat="1" ht="11.25" hidden="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2"/>
    </row>
    <row r="828" spans="1:60" s="21" customFormat="1" ht="11.25" hidden="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2"/>
    </row>
    <row r="829" spans="1:60" s="21" customFormat="1" ht="11.25" hidden="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2"/>
    </row>
    <row r="830" spans="1:60" s="21" customFormat="1" ht="11.25" hidden="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2"/>
    </row>
    <row r="831" spans="1:60" s="21" customFormat="1" ht="11.25" hidden="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2"/>
    </row>
    <row r="832" spans="1:60" s="21" customFormat="1" ht="11.25" hidden="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2"/>
    </row>
    <row r="833" spans="1:60" s="21" customFormat="1" ht="11.25" hidden="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2"/>
    </row>
    <row r="834" spans="1:60" s="21" customFormat="1" ht="11.25" hidden="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2"/>
    </row>
    <row r="835" spans="1:60" s="21" customFormat="1" ht="11.25" hidden="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2"/>
    </row>
    <row r="836" spans="1:60" s="21" customFormat="1" ht="11.25" hidden="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2"/>
    </row>
    <row r="837" spans="1:60" s="21" customFormat="1" ht="11.25" hidden="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2"/>
    </row>
    <row r="838" spans="1:60" s="21" customFormat="1" ht="11.25" hidden="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2"/>
    </row>
    <row r="839" spans="1:60" s="21" customFormat="1" ht="11.25" hidden="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2"/>
    </row>
    <row r="840" spans="1:60" s="21" customFormat="1" ht="11.25" hidden="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2"/>
    </row>
    <row r="841" spans="1:60" s="21" customFormat="1" ht="11.25" hidden="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2"/>
    </row>
    <row r="842" spans="1:60" s="21" customFormat="1" ht="11.25" hidden="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2"/>
    </row>
    <row r="843" spans="1:60" s="21" customFormat="1" ht="11.25" hidden="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2"/>
    </row>
    <row r="844" spans="1:60" s="21" customFormat="1" ht="11.25" hidden="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2"/>
    </row>
    <row r="845" spans="1:60" s="21" customFormat="1" ht="11.25" hidden="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2"/>
    </row>
    <row r="846" spans="1:60" s="21" customFormat="1" ht="11.25" hidden="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2"/>
    </row>
    <row r="847" spans="1:60" s="21" customFormat="1" ht="11.25" hidden="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2"/>
    </row>
    <row r="848" spans="1:60" s="21" customFormat="1" ht="11.25" hidden="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2"/>
    </row>
    <row r="849" spans="1:60" s="21" customFormat="1" ht="11.25" hidden="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2"/>
    </row>
    <row r="850" spans="1:60" s="21" customFormat="1" ht="11.25" hidden="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2"/>
    </row>
    <row r="851" spans="1:60" s="21" customFormat="1" ht="11.25" hidden="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2"/>
    </row>
    <row r="852" spans="1:60" s="21" customFormat="1" ht="11.25" hidden="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2"/>
    </row>
    <row r="853" spans="1:60" s="21" customFormat="1" ht="11.25" hidden="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2"/>
    </row>
    <row r="854" spans="1:60" s="21" customFormat="1" ht="11.25" hidden="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2"/>
    </row>
    <row r="855" spans="1:60" s="21" customFormat="1" ht="11.25" hidden="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2"/>
    </row>
    <row r="856" spans="1:60" s="21" customFormat="1" ht="11.25" hidden="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2"/>
    </row>
    <row r="857" spans="1:60" s="21" customFormat="1" ht="11.25" hidden="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2"/>
    </row>
    <row r="858" spans="1:60" s="21" customFormat="1" ht="11.25" hidden="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2"/>
    </row>
    <row r="859" spans="1:60" s="21" customFormat="1" ht="11.25" hidden="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2"/>
    </row>
    <row r="860" spans="1:60" s="21" customFormat="1" ht="11.25" hidden="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2"/>
    </row>
    <row r="861" spans="1:60" s="21" customFormat="1" ht="11.25" hidden="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2"/>
    </row>
    <row r="862" spans="1:60" s="21" customFormat="1" ht="11.25" hidden="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2"/>
    </row>
    <row r="863" spans="1:60" s="21" customFormat="1" ht="11.25" hidden="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2"/>
    </row>
    <row r="864" spans="1:60" s="21" customFormat="1" ht="11.25" hidden="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2"/>
    </row>
    <row r="865" spans="1:60" s="21" customFormat="1" ht="11.25" hidden="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2"/>
    </row>
    <row r="866" spans="1:60" s="21" customFormat="1" ht="11.25" hidden="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2"/>
    </row>
    <row r="867" spans="1:60" s="21" customFormat="1" ht="11.25" hidden="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2"/>
    </row>
    <row r="868" spans="1:60" s="21" customFormat="1" ht="11.25" hidden="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2"/>
    </row>
    <row r="869" spans="1:60" s="21" customFormat="1" ht="11.25" hidden="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2"/>
    </row>
    <row r="870" spans="1:60" s="21" customFormat="1" ht="11.25" hidden="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2"/>
    </row>
    <row r="871" spans="1:60" s="21" customFormat="1" ht="11.25" hidden="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2"/>
    </row>
    <row r="872" spans="1:60" s="21" customFormat="1" ht="11.25" hidden="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2"/>
    </row>
    <row r="873" spans="1:60" s="21" customFormat="1" ht="11.25" hidden="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2"/>
    </row>
    <row r="874" spans="1:60" s="21" customFormat="1" ht="11.25" hidden="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2"/>
    </row>
    <row r="875" spans="1:60" s="21" customFormat="1" ht="11.25" hidden="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2"/>
    </row>
    <row r="876" spans="1:60" s="21" customFormat="1" ht="11.25" hidden="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2"/>
    </row>
    <row r="877" spans="1:60" s="21" customFormat="1" ht="11.25" hidden="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2"/>
    </row>
    <row r="878" spans="1:60" s="21" customFormat="1" ht="11.25" hidden="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2"/>
    </row>
    <row r="879" spans="1:60" s="21" customFormat="1" ht="11.25" hidden="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2"/>
    </row>
    <row r="880" spans="1:60" s="21" customFormat="1" ht="11.25" hidden="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2"/>
    </row>
    <row r="881" spans="1:60" s="21" customFormat="1" ht="11.25" hidden="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2"/>
    </row>
    <row r="882" spans="1:60" s="21" customFormat="1" ht="11.25" hidden="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2"/>
    </row>
    <row r="883" spans="1:60" s="21" customFormat="1" ht="11.25" hidden="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2"/>
    </row>
    <row r="884" spans="1:60" s="21" customFormat="1" ht="11.25" hidden="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2"/>
    </row>
    <row r="885" spans="1:60" s="21" customFormat="1" ht="11.25" hidden="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2"/>
    </row>
    <row r="886" spans="1:60" s="21" customFormat="1" ht="11.25" hidden="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2"/>
    </row>
    <row r="887" spans="1:60" s="21" customFormat="1" ht="11.25" hidden="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2"/>
    </row>
    <row r="888" spans="1:60" s="21" customFormat="1" ht="11.25" hidden="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2"/>
    </row>
    <row r="889" spans="1:60" s="21" customFormat="1" ht="11.25" hidden="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2"/>
    </row>
    <row r="890" spans="1:60" s="21" customFormat="1" ht="11.25" hidden="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2"/>
    </row>
    <row r="891" spans="1:60" s="21" customFormat="1" ht="11.25" hidden="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2"/>
    </row>
    <row r="892" spans="1:60" s="21" customFormat="1" ht="11.25" hidden="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2"/>
    </row>
    <row r="893" spans="1:60" s="21" customFormat="1" ht="11.25" hidden="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2"/>
    </row>
    <row r="894" spans="1:60" s="21" customFormat="1" ht="11.25" hidden="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2"/>
    </row>
    <row r="895" spans="1:60" s="21" customFormat="1" ht="11.25" hidden="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2"/>
    </row>
    <row r="896" spans="1:60" s="21" customFormat="1" ht="11.25" hidden="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2"/>
    </row>
    <row r="897" spans="1:60" s="21" customFormat="1" ht="11.25" hidden="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2"/>
    </row>
    <row r="898" spans="1:60" s="21" customFormat="1" ht="11.25" hidden="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2"/>
    </row>
    <row r="899" spans="1:60" s="21" customFormat="1" ht="11.25" hidden="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2"/>
    </row>
    <row r="900" spans="1:60" s="21" customFormat="1" ht="11.25" hidden="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2"/>
    </row>
    <row r="901" spans="1:60" s="21" customFormat="1" ht="11.25" hidden="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2"/>
    </row>
    <row r="902" spans="1:60" s="21" customFormat="1" ht="11.25" hidden="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2"/>
    </row>
    <row r="903" spans="1:60" s="21" customFormat="1" ht="11.25" hidden="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2"/>
    </row>
    <row r="904" spans="1:60" s="21" customFormat="1" ht="11.25" hidden="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2"/>
    </row>
    <row r="905" spans="1:60" s="21" customFormat="1" ht="11.25" hidden="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2"/>
    </row>
    <row r="906" spans="1:60" s="21" customFormat="1" ht="11.25" hidden="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2"/>
    </row>
    <row r="907" spans="1:60" s="21" customFormat="1" ht="11.25" hidden="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2"/>
    </row>
    <row r="908" spans="1:60" s="21" customFormat="1" ht="11.25" hidden="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2"/>
    </row>
    <row r="909" spans="1:60" s="21" customFormat="1" ht="11.25" hidden="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2"/>
    </row>
    <row r="910" spans="1:60" s="21" customFormat="1" ht="11.25" hidden="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2"/>
    </row>
    <row r="911" spans="1:60" s="21" customFormat="1" ht="11.25" hidden="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2"/>
    </row>
    <row r="912" spans="1:60" s="21" customFormat="1" ht="11.25" hidden="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2"/>
    </row>
    <row r="913" spans="1:60" s="21" customFormat="1" ht="11.25" hidden="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2"/>
    </row>
    <row r="914" spans="1:60" s="21" customFormat="1" ht="11.25" hidden="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2"/>
    </row>
    <row r="915" spans="1:60" s="21" customFormat="1" ht="11.25" hidden="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2"/>
    </row>
    <row r="916" spans="1:60" s="21" customFormat="1" ht="11.25" hidden="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2"/>
    </row>
    <row r="917" spans="1:60" s="21" customFormat="1" ht="11.25" hidden="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2"/>
    </row>
    <row r="918" spans="1:60" s="21" customFormat="1" ht="11.25" hidden="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2"/>
    </row>
    <row r="919" spans="1:60" s="21" customFormat="1" ht="11.25" hidden="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2"/>
    </row>
    <row r="920" spans="1:60" s="21" customFormat="1" ht="11.25" hidden="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2"/>
    </row>
    <row r="921" spans="1:60" s="21" customFormat="1" ht="11.25" hidden="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2"/>
    </row>
    <row r="922" spans="1:60" s="21" customFormat="1" ht="11.25" hidden="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2"/>
    </row>
    <row r="923" spans="1:60" s="21" customFormat="1" ht="11.25" hidden="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2"/>
    </row>
    <row r="924" spans="1:60" s="21" customFormat="1" ht="11.25" hidden="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2"/>
    </row>
    <row r="925" spans="1:60" s="21" customFormat="1" ht="11.25" hidden="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2"/>
    </row>
    <row r="926" spans="1:60" s="21" customFormat="1" ht="11.25" hidden="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2"/>
    </row>
    <row r="927" spans="1:60" s="21" customFormat="1" ht="11.25" hidden="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2"/>
    </row>
    <row r="928" spans="1:60" s="21" customFormat="1" ht="11.25" hidden="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2"/>
    </row>
    <row r="929" spans="1:60" s="21" customFormat="1" ht="11.25" hidden="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2"/>
    </row>
    <row r="930" spans="1:60" s="21" customFormat="1" ht="11.25" hidden="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2"/>
    </row>
    <row r="931" spans="1:60" s="21" customFormat="1" ht="11.25" hidden="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2"/>
    </row>
    <row r="932" spans="1:60" s="21" customFormat="1" ht="11.25" hidden="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2"/>
    </row>
    <row r="933" spans="1:60" s="21" customFormat="1" ht="11.25" hidden="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2"/>
    </row>
    <row r="934" spans="1:60" s="21" customFormat="1" ht="11.25" hidden="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2"/>
    </row>
    <row r="935" spans="1:60" s="21" customFormat="1" ht="11.25" hidden="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2"/>
    </row>
    <row r="936" spans="1:60" s="21" customFormat="1" ht="11.25" hidden="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2"/>
    </row>
    <row r="937" spans="1:60" s="21" customFormat="1" ht="11.25" hidden="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2"/>
    </row>
    <row r="938" spans="1:60" s="21" customFormat="1" ht="11.25" hidden="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2"/>
    </row>
    <row r="939" spans="1:60" s="21" customFormat="1" ht="11.25" hidden="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2"/>
    </row>
    <row r="940" spans="1:60" s="21" customFormat="1" ht="11.25" hidden="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2"/>
    </row>
    <row r="941" spans="1:60" s="21" customFormat="1" ht="11.25" hidden="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2"/>
    </row>
    <row r="942" spans="1:60" s="21" customFormat="1" ht="11.25" hidden="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2"/>
    </row>
    <row r="943" spans="1:60" s="21" customFormat="1" ht="11.25" hidden="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2"/>
    </row>
    <row r="944" spans="1:60" s="21" customFormat="1" ht="11.25" hidden="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2"/>
    </row>
    <row r="945" spans="1:60" s="21" customFormat="1" ht="11.25" hidden="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2"/>
    </row>
    <row r="946" spans="1:60" s="21" customFormat="1" ht="11.25" hidden="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2"/>
    </row>
    <row r="947" spans="1:60" s="21" customFormat="1" ht="11.25" hidden="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2"/>
    </row>
    <row r="948" spans="1:60" s="21" customFormat="1" ht="11.25" hidden="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2"/>
    </row>
    <row r="949" spans="1:60" s="21" customFormat="1" ht="11.25" hidden="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2"/>
    </row>
    <row r="950" spans="1:60" s="21" customFormat="1" ht="11.25" hidden="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2"/>
    </row>
    <row r="951" spans="1:60" s="21" customFormat="1" ht="11.25" hidden="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2"/>
    </row>
    <row r="952" spans="1:60" s="21" customFormat="1" ht="11.25" hidden="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2"/>
    </row>
    <row r="953" spans="1:60" s="21" customFormat="1" ht="11.25" hidden="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2"/>
    </row>
    <row r="954" spans="1:60" s="21" customFormat="1" ht="11.25" hidden="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2"/>
    </row>
    <row r="955" spans="1:60" s="21" customFormat="1" ht="11.25" hidden="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2"/>
    </row>
    <row r="956" spans="1:60" s="21" customFormat="1" ht="11.25" hidden="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2"/>
    </row>
    <row r="957" spans="1:60" s="21" customFormat="1" ht="11.25" hidden="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2"/>
    </row>
    <row r="958" spans="1:60" s="21" customFormat="1" ht="11.25" hidden="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2"/>
    </row>
    <row r="959" spans="1:60" s="21" customFormat="1" ht="11.25" hidden="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2"/>
    </row>
    <row r="960" spans="1:60" s="21" customFormat="1" ht="11.25" hidden="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2"/>
    </row>
    <row r="961" spans="1:60" s="21" customFormat="1" ht="11.25" hidden="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2"/>
    </row>
    <row r="962" spans="1:60" s="21" customFormat="1" ht="11.25" hidden="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2"/>
    </row>
    <row r="963" spans="1:60" s="21" customFormat="1" ht="11.25" hidden="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2"/>
    </row>
    <row r="964" spans="1:60" s="21" customFormat="1" ht="11.25" hidden="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2"/>
    </row>
    <row r="965" spans="1:60" s="21" customFormat="1" ht="11.25" hidden="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2"/>
    </row>
    <row r="966" spans="1:60" s="21" customFormat="1" ht="11.25" hidden="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2"/>
    </row>
    <row r="967" spans="1:60" s="21" customFormat="1" ht="11.25" hidden="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2"/>
    </row>
    <row r="968" spans="1:60" s="21" customFormat="1" ht="11.25" hidden="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2"/>
    </row>
    <row r="969" spans="1:60" s="21" customFormat="1" ht="11.25" hidden="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2"/>
    </row>
    <row r="970" spans="1:60" s="21" customFormat="1" ht="11.25" hidden="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2"/>
    </row>
    <row r="971" spans="1:60" s="21" customFormat="1" ht="11.25" hidden="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2"/>
    </row>
    <row r="972" spans="1:60" s="21" customFormat="1" ht="11.25" hidden="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2"/>
    </row>
    <row r="973" spans="1:60" s="21" customFormat="1" ht="11.25" hidden="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2"/>
    </row>
    <row r="974" spans="1:60" s="21" customFormat="1" ht="11.25" hidden="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2"/>
    </row>
    <row r="975" spans="1:60" s="21" customFormat="1" ht="11.25" hidden="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2"/>
    </row>
    <row r="976" spans="1:60" s="21" customFormat="1" ht="11.25" hidden="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2"/>
    </row>
    <row r="977" spans="1:60" s="21" customFormat="1" ht="11.25" hidden="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2"/>
    </row>
    <row r="978" spans="1:60" s="21" customFormat="1" ht="11.25" hidden="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2"/>
    </row>
    <row r="979" spans="1:60" s="21" customFormat="1" ht="11.25" hidden="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2"/>
    </row>
    <row r="980" spans="1:60" s="21" customFormat="1" ht="11.25" hidden="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2"/>
    </row>
    <row r="981" spans="1:60" s="21" customFormat="1" ht="11.25" hidden="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2"/>
    </row>
    <row r="982" spans="1:60" s="21" customFormat="1" ht="11.25" hidden="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2"/>
    </row>
    <row r="983" spans="1:60" s="21" customFormat="1" ht="11.25" hidden="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2"/>
    </row>
    <row r="984" spans="1:60" s="21" customFormat="1" ht="11.25" hidden="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2"/>
    </row>
    <row r="985" spans="1:60" s="21" customFormat="1" ht="11.25" hidden="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2"/>
    </row>
    <row r="986" spans="1:60" s="21" customFormat="1" ht="11.25" hidden="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2"/>
    </row>
    <row r="987" spans="1:60" s="21" customFormat="1" ht="11.25" hidden="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2"/>
    </row>
    <row r="988" spans="1:60" s="21" customFormat="1" ht="11.25" hidden="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2"/>
    </row>
    <row r="989" spans="1:60" s="21" customFormat="1" ht="11.25" hidden="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2"/>
    </row>
    <row r="990" spans="1:60" s="21" customFormat="1" ht="11.25" hidden="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2"/>
    </row>
    <row r="991" spans="1:60" s="21" customFormat="1" ht="11.25" hidden="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2"/>
    </row>
    <row r="992" spans="1:60" s="21" customFormat="1" ht="11.25" hidden="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2"/>
    </row>
    <row r="993" spans="1:60" s="21" customFormat="1" ht="11.25" hidden="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2"/>
    </row>
    <row r="994" spans="1:60" s="21" customFormat="1" ht="11.25" hidden="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2"/>
    </row>
    <row r="995" spans="1:60" s="21" customFormat="1" ht="11.25" hidden="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2"/>
    </row>
    <row r="996" spans="1:60" s="21" customFormat="1" ht="11.25" hidden="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2"/>
    </row>
    <row r="997" spans="1:60" s="21" customFormat="1" ht="11.25" hidden="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2"/>
    </row>
    <row r="998" spans="1:60" s="21" customFormat="1" ht="11.25" hidden="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2"/>
    </row>
    <row r="999" spans="1:60" s="21" customFormat="1" ht="11.25" hidden="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2"/>
    </row>
    <row r="1000" spans="1:60" s="21" customFormat="1" ht="11.25" hidden="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2"/>
    </row>
    <row r="1001" spans="1:60" s="21" customFormat="1" ht="11.25" hidden="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2"/>
    </row>
    <row r="1002" spans="1:60" s="21" customFormat="1" ht="11.25" hidden="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2"/>
    </row>
    <row r="1003" spans="1:60" s="21" customFormat="1" ht="11.25" hidden="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2"/>
    </row>
    <row r="1004" spans="1:60" s="21" customFormat="1" ht="11.25" hidden="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2"/>
    </row>
    <row r="1005" spans="1:60" s="21" customFormat="1" ht="11.25" hidden="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2"/>
    </row>
    <row r="1006" spans="1:60" s="21" customFormat="1" ht="11.25" hidden="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2"/>
    </row>
    <row r="1007" spans="1:60" s="21" customFormat="1" ht="11.25" hidden="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2"/>
    </row>
    <row r="1008" spans="1:60" s="21" customFormat="1" ht="11.25" hidden="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2"/>
    </row>
    <row r="1009" spans="1:60" s="21" customFormat="1" ht="11.25" hidden="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2"/>
    </row>
    <row r="1010" spans="1:60" s="21" customFormat="1" ht="11.25" hidden="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2"/>
    </row>
    <row r="1011" spans="1:60" s="21" customFormat="1" ht="11.25" hidden="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2"/>
    </row>
    <row r="1012" spans="1:60" s="21" customFormat="1" ht="11.25" hidden="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2"/>
    </row>
    <row r="1013" spans="1:60" s="21" customFormat="1" ht="11.25" hidden="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2"/>
    </row>
    <row r="1014" spans="1:60" s="21" customFormat="1" ht="11.25" hidden="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2"/>
    </row>
    <row r="1015" spans="1:60" s="21" customFormat="1" ht="11.25" hidden="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2"/>
    </row>
    <row r="1016" spans="1:60" s="21" customFormat="1" ht="11.25" hidden="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2"/>
    </row>
    <row r="1017" spans="1:60" s="21" customFormat="1" ht="11.25" hidden="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2"/>
    </row>
    <row r="1018" spans="1:60" s="21" customFormat="1" ht="11.25" hidden="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2"/>
    </row>
    <row r="1019" spans="1:60" s="21" customFormat="1" ht="11.25" hidden="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2"/>
    </row>
    <row r="1020" spans="1:60" s="21" customFormat="1" ht="11.25" hidden="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2"/>
    </row>
    <row r="1021" spans="1:60" s="21" customFormat="1" ht="11.25" hidden="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2"/>
    </row>
    <row r="1022" spans="1:60" s="21" customFormat="1" ht="11.25" hidden="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2"/>
    </row>
    <row r="1023" spans="1:60" s="21" customFormat="1" ht="11.25" hidden="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2"/>
    </row>
    <row r="1024" spans="1:60" s="21" customFormat="1" ht="11.25" hidden="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2"/>
    </row>
    <row r="1025" spans="1:60" s="21" customFormat="1" ht="11.25" hidden="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2"/>
    </row>
    <row r="1026" spans="1:60" s="21" customFormat="1" ht="11.25" hidden="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2"/>
    </row>
    <row r="1027" spans="1:60" s="21" customFormat="1" ht="11.25" hidden="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2"/>
    </row>
    <row r="1028" spans="1:60" s="21" customFormat="1" ht="11.25" hidden="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2"/>
    </row>
    <row r="1029" spans="1:60" s="21" customFormat="1" ht="11.25" hidden="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2"/>
    </row>
    <row r="1030" spans="1:60" s="21" customFormat="1" ht="11.25" hidden="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2"/>
    </row>
    <row r="1031" spans="1:60" s="21" customFormat="1" ht="11.25" hidden="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2"/>
    </row>
    <row r="1032" spans="1:60" s="21" customFormat="1" ht="11.25" hidden="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2"/>
    </row>
    <row r="1033" spans="1:60" s="21" customFormat="1" ht="11.25" hidden="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2"/>
    </row>
    <row r="1034" spans="1:60" s="21" customFormat="1" ht="11.25" hidden="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2"/>
    </row>
    <row r="1035" spans="1:60" s="21" customFormat="1" ht="11.25" hidden="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2"/>
    </row>
    <row r="1036" spans="1:60" s="21" customFormat="1" ht="11.25" hidden="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2"/>
    </row>
    <row r="1037" spans="1:60" s="21" customFormat="1" ht="11.25" hidden="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2"/>
    </row>
    <row r="1038" spans="1:60" s="21" customFormat="1" ht="11.25" hidden="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2"/>
    </row>
    <row r="1039" spans="1:60" s="21" customFormat="1" ht="11.25" hidden="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2"/>
    </row>
    <row r="1040" spans="1:60" s="21" customFormat="1" ht="11.25" hidden="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2"/>
    </row>
    <row r="1041" spans="1:60" s="21" customFormat="1" ht="11.25" hidden="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2"/>
    </row>
    <row r="1042" spans="1:60" s="21" customFormat="1" ht="11.25" hidden="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2"/>
    </row>
    <row r="1043" spans="1:60" s="21" customFormat="1" ht="11.25" hidden="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2"/>
    </row>
    <row r="1044" spans="1:60" s="21" customFormat="1" ht="11.25" hidden="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2"/>
    </row>
    <row r="1045" spans="1:60" s="21" customFormat="1" ht="11.25" hidden="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2"/>
    </row>
    <row r="1046" spans="1:60" s="21" customFormat="1" ht="11.25" hidden="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2"/>
    </row>
    <row r="1047" spans="1:60" s="21" customFormat="1" ht="11.25" hidden="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2"/>
    </row>
    <row r="1048" spans="1:60" s="21" customFormat="1" ht="11.25" hidden="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2"/>
    </row>
    <row r="1049" spans="1:60" s="21" customFormat="1" ht="11.25" hidden="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2"/>
    </row>
    <row r="1050" spans="1:60" s="21" customFormat="1" ht="11.25" hidden="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2"/>
    </row>
    <row r="1051" spans="1:60" s="21" customFormat="1" ht="11.25" hidden="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2"/>
    </row>
    <row r="1052" spans="1:60" s="21" customFormat="1" ht="11.25" hidden="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2"/>
    </row>
    <row r="1053" spans="1:60" s="21" customFormat="1" ht="11.25" hidden="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2"/>
    </row>
    <row r="1054" spans="1:60" s="21" customFormat="1" ht="11.25" hidden="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2"/>
    </row>
    <row r="1055" spans="1:60" s="21" customFormat="1" ht="11.25" hidden="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2"/>
    </row>
    <row r="1056" spans="1:60" s="21" customFormat="1" ht="11.25" hidden="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2"/>
    </row>
    <row r="1057" spans="1:60" s="21" customFormat="1" ht="11.25" hidden="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2"/>
    </row>
    <row r="1058" spans="1:60" s="21" customFormat="1" ht="11.25" hidden="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2"/>
    </row>
    <row r="1059" spans="1:60" s="21" customFormat="1" ht="11.25" hidden="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2"/>
    </row>
    <row r="1060" spans="1:60" s="21" customFormat="1" ht="11.25" hidden="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2"/>
    </row>
    <row r="1061" spans="1:60" s="21" customFormat="1" ht="11.25" hidden="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2"/>
    </row>
    <row r="1062" spans="1:60" s="21" customFormat="1" ht="11.25" hidden="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2"/>
    </row>
    <row r="1063" spans="1:60" s="21" customFormat="1" ht="11.25" hidden="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2"/>
    </row>
    <row r="1064" spans="1:60" s="21" customFormat="1" ht="11.25" hidden="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2"/>
    </row>
    <row r="1065" spans="1:60" s="21" customFormat="1" ht="11.25" hidden="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2"/>
    </row>
    <row r="1066" spans="1:60" s="21" customFormat="1" ht="11.25" hidden="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2"/>
    </row>
    <row r="1067" spans="1:60" s="21" customFormat="1" ht="11.25" hidden="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2"/>
    </row>
    <row r="1068" spans="1:60" s="21" customFormat="1" ht="11.25" hidden="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2"/>
    </row>
    <row r="1069" spans="1:60" s="21" customFormat="1" ht="11.25" hidden="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2"/>
    </row>
    <row r="1070" spans="1:60" s="21" customFormat="1" ht="11.25" hidden="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2"/>
    </row>
    <row r="1071" spans="1:60" s="21" customFormat="1" ht="11.25" hidden="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2"/>
    </row>
    <row r="1072" spans="1:60" s="21" customFormat="1" ht="11.25" hidden="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2"/>
    </row>
    <row r="1073" spans="1:60" s="21" customFormat="1" ht="11.25" hidden="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2"/>
    </row>
    <row r="1074" spans="1:60" s="21" customFormat="1" ht="11.25" hidden="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2"/>
    </row>
    <row r="1075" spans="1:60" s="21" customFormat="1" ht="11.25" hidden="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2"/>
    </row>
    <row r="1076" spans="1:60" s="21" customFormat="1" ht="11.25" hidden="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2"/>
    </row>
    <row r="1077" spans="1:60" s="21" customFormat="1" ht="11.25" hidden="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2"/>
    </row>
    <row r="1078" spans="1:60" s="21" customFormat="1" ht="11.25" hidden="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2"/>
    </row>
    <row r="1079" spans="1:60" s="21" customFormat="1" ht="11.25" hidden="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2"/>
    </row>
    <row r="1080" spans="1:60" s="21" customFormat="1" ht="11.25" hidden="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2"/>
    </row>
    <row r="1081" spans="1:60" s="21" customFormat="1" ht="11.25" hidden="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2"/>
    </row>
    <row r="1082" spans="1:60" s="21" customFormat="1" ht="11.25" hidden="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2"/>
    </row>
    <row r="1083" spans="1:60" s="21" customFormat="1" ht="11.25" hidden="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2"/>
    </row>
    <row r="1084" spans="1:60" s="21" customFormat="1" ht="11.25" hidden="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2"/>
    </row>
    <row r="1085" spans="1:60" s="21" customFormat="1" ht="11.25" hidden="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2"/>
    </row>
    <row r="1086" spans="1:60" s="21" customFormat="1" ht="11.25" hidden="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2"/>
    </row>
    <row r="1087" spans="1:60" s="21" customFormat="1" ht="11.25" hidden="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2"/>
    </row>
    <row r="1088" spans="1:60" s="21" customFormat="1" ht="11.25" hidden="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2"/>
    </row>
    <row r="1089" spans="1:60" s="21" customFormat="1" ht="11.25" hidden="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2"/>
    </row>
    <row r="1090" spans="1:60" s="21" customFormat="1" ht="11.25" hidden="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2"/>
    </row>
    <row r="1091" spans="1:60" s="21" customFormat="1" ht="11.25" hidden="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2"/>
    </row>
    <row r="1092" spans="1:60" s="21" customFormat="1" ht="11.25" hidden="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2"/>
    </row>
    <row r="1093" spans="1:60" s="21" customFormat="1" ht="11.25" hidden="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2"/>
    </row>
    <row r="1094" spans="1:60" s="21" customFormat="1" ht="11.25" hidden="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2"/>
    </row>
    <row r="1095" spans="1:60" s="21" customFormat="1" ht="11.25" hidden="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2"/>
    </row>
    <row r="1096" spans="1:60" s="21" customFormat="1" ht="11.25" hidden="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2"/>
    </row>
    <row r="1097" spans="1:60" s="21" customFormat="1" ht="11.25" hidden="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2"/>
    </row>
    <row r="1098" spans="1:60" s="21" customFormat="1" ht="11.25" hidden="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2"/>
    </row>
    <row r="1099" spans="1:60" s="21" customFormat="1" ht="11.25" hidden="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2"/>
    </row>
    <row r="1100" spans="1:60" s="21" customFormat="1" ht="11.25" hidden="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2"/>
    </row>
    <row r="1101" spans="1:60" s="21" customFormat="1" ht="11.25" hidden="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2"/>
    </row>
    <row r="1102" spans="1:60" s="21" customFormat="1" ht="11.25" hidden="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2"/>
    </row>
    <row r="1103" spans="1:60" s="21" customFormat="1" ht="11.25" hidden="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2"/>
    </row>
    <row r="1104" spans="1:60" s="21" customFormat="1" ht="11.25" hidden="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2"/>
    </row>
    <row r="1105" spans="1:60" s="21" customFormat="1" ht="11.25" hidden="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2"/>
    </row>
    <row r="1106" spans="1:60" s="21" customFormat="1" ht="11.25" hidden="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2"/>
    </row>
    <row r="1107" spans="1:60" s="21" customFormat="1" ht="11.25" hidden="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2"/>
    </row>
    <row r="1108" spans="1:60" s="21" customFormat="1" ht="11.25" hidden="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2"/>
    </row>
    <row r="1109" spans="1:60" s="21" customFormat="1" ht="11.25" hidden="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2"/>
    </row>
    <row r="1110" spans="1:60" s="21" customFormat="1" ht="11.25" hidden="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2"/>
    </row>
    <row r="1111" spans="1:60" s="21" customFormat="1" ht="11.25" hidden="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2"/>
    </row>
    <row r="1112" spans="1:60" s="21" customFormat="1" ht="11.25" hidden="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2"/>
    </row>
    <row r="1113" spans="1:60" s="21" customFormat="1" ht="11.25" hidden="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2"/>
    </row>
    <row r="1114" spans="1:60" s="21" customFormat="1" ht="11.25" hidden="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2"/>
    </row>
    <row r="1115" spans="1:60" s="21" customFormat="1" ht="11.25" hidden="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2"/>
    </row>
    <row r="1116" spans="1:60" s="21" customFormat="1" ht="11.25" hidden="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2"/>
    </row>
    <row r="1117" spans="1:60" s="21" customFormat="1" ht="11.25" hidden="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2"/>
    </row>
    <row r="1118" spans="1:60" s="21" customFormat="1" ht="11.25" hidden="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2"/>
    </row>
    <row r="1119" spans="1:60" s="21" customFormat="1" ht="11.25" hidden="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2"/>
    </row>
    <row r="1120" spans="1:60" s="21" customFormat="1" ht="11.25" hidden="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2"/>
    </row>
    <row r="1121" spans="1:60" s="21" customFormat="1" ht="11.25" hidden="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2"/>
    </row>
    <row r="1122" spans="1:60" s="21" customFormat="1" ht="11.25" hidden="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2"/>
    </row>
    <row r="1123" spans="1:60" s="21" customFormat="1" ht="11.25" hidden="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2"/>
    </row>
    <row r="1124" spans="1:60" s="21" customFormat="1" ht="11.25" hidden="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2"/>
    </row>
    <row r="1125" spans="1:60" s="21" customFormat="1" ht="11.25" hidden="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2"/>
    </row>
    <row r="1126" spans="1:60" s="21" customFormat="1" ht="11.25" hidden="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2"/>
    </row>
    <row r="1127" spans="1:60" s="21" customFormat="1" ht="11.25" hidden="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2"/>
    </row>
    <row r="1128" spans="1:60" s="21" customFormat="1" ht="11.25" hidden="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2"/>
    </row>
    <row r="1129" spans="1:60" s="21" customFormat="1" ht="11.25" hidden="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2"/>
    </row>
    <row r="1130" spans="1:60" s="21" customFormat="1" ht="11.25" hidden="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2"/>
    </row>
    <row r="1131" spans="1:60" s="21" customFormat="1" ht="11.25" hidden="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2"/>
    </row>
    <row r="1132" spans="1:60" s="21" customFormat="1" ht="11.25" hidden="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2"/>
    </row>
    <row r="1133" spans="1:60" s="21" customFormat="1" ht="11.25" hidden="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2"/>
    </row>
    <row r="1134" spans="1:60" s="21" customFormat="1" ht="11.25" hidden="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2"/>
    </row>
    <row r="1135" spans="1:60" s="21" customFormat="1" ht="11.25" hidden="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2"/>
    </row>
    <row r="1136" spans="1:60" s="21" customFormat="1" ht="11.25" hidden="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2"/>
    </row>
    <row r="1137" spans="1:60" s="21" customFormat="1" ht="11.25" hidden="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2"/>
    </row>
    <row r="1138" spans="1:60" s="21" customFormat="1" ht="11.25" hidden="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2"/>
    </row>
    <row r="1139" spans="1:60" s="21" customFormat="1" ht="11.25" hidden="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2"/>
    </row>
    <row r="1140" spans="1:60" s="21" customFormat="1" ht="11.25" hidden="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2"/>
    </row>
    <row r="1141" spans="1:60" s="21" customFormat="1" ht="11.25" hidden="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2"/>
    </row>
    <row r="1142" spans="1:60" s="21" customFormat="1" ht="11.25" hidden="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2"/>
    </row>
    <row r="1143" spans="1:60" s="21" customFormat="1" ht="11.25" hidden="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2"/>
    </row>
    <row r="1144" spans="1:60" s="21" customFormat="1" ht="11.25" hidden="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2"/>
    </row>
    <row r="1145" spans="1:60" s="21" customFormat="1" ht="11.25" hidden="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2"/>
    </row>
    <row r="1146" spans="1:60" s="21" customFormat="1" ht="11.25" hidden="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2"/>
    </row>
    <row r="1147" spans="1:60" s="21" customFormat="1" ht="11.25" hidden="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2"/>
    </row>
    <row r="1148" spans="1:60" s="21" customFormat="1" ht="11.25" hidden="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2"/>
    </row>
    <row r="1149" spans="1:60" s="21" customFormat="1" ht="11.25" hidden="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2"/>
    </row>
    <row r="1150" spans="1:60" s="21" customFormat="1" ht="11.25" hidden="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2"/>
    </row>
    <row r="1151" spans="1:60" s="21" customFormat="1" ht="11.25" hidden="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2"/>
    </row>
    <row r="1152" spans="1:60" s="21" customFormat="1" ht="11.25" hidden="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2"/>
    </row>
    <row r="1153" spans="1:60" s="21" customFormat="1" ht="11.25" hidden="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2"/>
    </row>
    <row r="1154" spans="1:60" s="21" customFormat="1" ht="11.25" hidden="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2"/>
    </row>
    <row r="1155" spans="1:60" s="21" customFormat="1" ht="11.25" hidden="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2"/>
    </row>
    <row r="1156" spans="1:60" s="21" customFormat="1" ht="11.25" hidden="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2"/>
    </row>
    <row r="1157" spans="1:60" s="21" customFormat="1" ht="11.25" hidden="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2"/>
    </row>
    <row r="1158" spans="1:60" s="21" customFormat="1" ht="11.25" hidden="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2"/>
    </row>
    <row r="1159" spans="1:60" s="21" customFormat="1" ht="11.25" hidden="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2"/>
    </row>
    <row r="1160" spans="1:60" s="21" customFormat="1" ht="11.25" hidden="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2"/>
    </row>
    <row r="1161" spans="1:60" s="21" customFormat="1" ht="11.25" hidden="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2"/>
    </row>
    <row r="1162" spans="1:60" s="21" customFormat="1" ht="11.25" hidden="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2"/>
    </row>
    <row r="1163" spans="1:60" s="21" customFormat="1" ht="11.25" hidden="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2"/>
    </row>
    <row r="1164" spans="1:60" s="21" customFormat="1" ht="11.25" hidden="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2"/>
    </row>
    <row r="1165" spans="1:60" s="21" customFormat="1" ht="11.25" hidden="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2"/>
    </row>
    <row r="1166" spans="1:60" s="21" customFormat="1" ht="11.25" hidden="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2"/>
    </row>
    <row r="1167" spans="1:60" s="21" customFormat="1" ht="11.25" hidden="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2"/>
    </row>
    <row r="1168" spans="1:60" s="21" customFormat="1" ht="11.25" hidden="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2"/>
    </row>
    <row r="1169" spans="1:60" s="21" customFormat="1" ht="11.25" hidden="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2"/>
    </row>
    <row r="1170" spans="1:60" s="21" customFormat="1" ht="11.25" hidden="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2"/>
    </row>
    <row r="1171" spans="1:60" s="21" customFormat="1" ht="11.25" hidden="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2"/>
    </row>
    <row r="1172" spans="1:60" s="21" customFormat="1" ht="11.25" hidden="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2"/>
    </row>
    <row r="1173" spans="1:60" s="21" customFormat="1" ht="11.25" hidden="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2"/>
    </row>
    <row r="1174" spans="1:60" s="21" customFormat="1" ht="11.25" hidden="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2"/>
    </row>
    <row r="1175" spans="1:60" s="21" customFormat="1" ht="11.25" hidden="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2"/>
    </row>
    <row r="1176" spans="1:60" s="21" customFormat="1" ht="11.25" hidden="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2"/>
    </row>
    <row r="1177" spans="1:60" s="21" customFormat="1" ht="11.25" hidden="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2"/>
    </row>
    <row r="1178" spans="1:60" s="21" customFormat="1" ht="11.25" hidden="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2"/>
    </row>
    <row r="1179" spans="1:60" s="21" customFormat="1" ht="11.25" hidden="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2"/>
    </row>
    <row r="1180" spans="1:60" s="21" customFormat="1" ht="11.25" hidden="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2"/>
    </row>
    <row r="1181" spans="1:60" s="21" customFormat="1" ht="11.25" hidden="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2"/>
    </row>
    <row r="1182" spans="1:60" s="21" customFormat="1" ht="11.25" hidden="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2"/>
    </row>
    <row r="1183" spans="1:60" s="21" customFormat="1" ht="11.25" hidden="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2"/>
    </row>
    <row r="1184" spans="1:60" s="21" customFormat="1" ht="11.25" hidden="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2"/>
    </row>
    <row r="1185" spans="1:60" s="21" customFormat="1" ht="11.25" hidden="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2"/>
    </row>
    <row r="1186" spans="1:60" s="21" customFormat="1" ht="11.25" hidden="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2"/>
    </row>
    <row r="1187" spans="1:60" s="21" customFormat="1" ht="11.25" hidden="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2"/>
    </row>
    <row r="1188" spans="1:60" s="21" customFormat="1" ht="11.25" hidden="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2"/>
    </row>
    <row r="1189" spans="1:60" s="21" customFormat="1" ht="11.25" hidden="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2"/>
    </row>
    <row r="1190" spans="1:60" s="21" customFormat="1" ht="11.25" hidden="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2"/>
    </row>
    <row r="1191" spans="1:60" s="21" customFormat="1" ht="11.25" hidden="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2"/>
    </row>
    <row r="1192" spans="1:60" s="21" customFormat="1" ht="11.25" hidden="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2"/>
    </row>
    <row r="1193" spans="1:60" s="21" customFormat="1" ht="11.25" hidden="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2"/>
    </row>
    <row r="1194" spans="1:60" s="21" customFormat="1" ht="11.25" hidden="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2"/>
    </row>
    <row r="1195" spans="1:60" s="21" customFormat="1" ht="11.25" hidden="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2"/>
    </row>
    <row r="1196" spans="1:60" s="21" customFormat="1" ht="11.25" hidden="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2"/>
    </row>
    <row r="1197" spans="1:60" s="21" customFormat="1" ht="11.25" hidden="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2"/>
    </row>
    <row r="1198" spans="1:60" s="21" customFormat="1" ht="11.25" hidden="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2"/>
    </row>
    <row r="1199" spans="1:60" s="21" customFormat="1" ht="11.25" hidden="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2"/>
    </row>
    <row r="1200" spans="1:60" s="21" customFormat="1" ht="11.25" hidden="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2"/>
    </row>
    <row r="1201" spans="1:60" s="21" customFormat="1" ht="11.25" hidden="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2"/>
    </row>
    <row r="1202" spans="1:60" s="21" customFormat="1" ht="11.25" hidden="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2"/>
    </row>
    <row r="1203" spans="1:60" s="21" customFormat="1" ht="11.25" hidden="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2"/>
    </row>
    <row r="1204" spans="1:60" s="21" customFormat="1" ht="11.25" hidden="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2"/>
    </row>
    <row r="1205" spans="1:60" s="21" customFormat="1" ht="11.25" hidden="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2"/>
    </row>
    <row r="1206" spans="1:60" s="21" customFormat="1" ht="11.25" hidden="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2"/>
    </row>
    <row r="1207" spans="1:60" s="21" customFormat="1" ht="11.25" hidden="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2"/>
    </row>
    <row r="1208" spans="1:60" s="21" customFormat="1" ht="11.25" hidden="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2"/>
    </row>
    <row r="1209" spans="1:60" s="21" customFormat="1" ht="11.25" hidden="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2"/>
    </row>
    <row r="1210" spans="1:60" s="21" customFormat="1" ht="11.25" hidden="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2"/>
    </row>
    <row r="1211" spans="1:60" s="21" customFormat="1" ht="11.25" hidden="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2"/>
    </row>
    <row r="1212" spans="1:60" s="21" customFormat="1" ht="11.25" hidden="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2"/>
    </row>
    <row r="1213" spans="1:60" s="21" customFormat="1" ht="11.25" hidden="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2"/>
    </row>
    <row r="1214" spans="1:60" s="21" customFormat="1" ht="11.25" hidden="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2"/>
    </row>
    <row r="1215" spans="1:60" s="21" customFormat="1" ht="11.25" hidden="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2"/>
    </row>
    <row r="1216" spans="1:60" s="21" customFormat="1" ht="11.25" hidden="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2"/>
    </row>
    <row r="1217" spans="1:60" s="21" customFormat="1" ht="11.25" hidden="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2"/>
    </row>
    <row r="1218" spans="1:60" s="21" customFormat="1" ht="11.25" hidden="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2"/>
    </row>
    <row r="1219" spans="1:60" s="21" customFormat="1" ht="11.25" hidden="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2"/>
    </row>
    <row r="1220" spans="1:60" s="21" customFormat="1" ht="11.25" hidden="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2"/>
    </row>
    <row r="1221" spans="1:60" s="21" customFormat="1" ht="11.25" hidden="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2"/>
    </row>
    <row r="1222" spans="1:60" s="21" customFormat="1" ht="11.25" hidden="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2"/>
    </row>
    <row r="1223" spans="1:60" s="21" customFormat="1" ht="11.25" hidden="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2"/>
    </row>
    <row r="1224" spans="1:60" s="21" customFormat="1" ht="11.25" hidden="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2"/>
    </row>
    <row r="1225" spans="1:60" s="21" customFormat="1" ht="11.25" hidden="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2"/>
    </row>
    <row r="1226" spans="1:60" s="21" customFormat="1" ht="11.25" hidden="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2"/>
    </row>
    <row r="1227" spans="1:60" s="21" customFormat="1" ht="11.25" hidden="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2"/>
    </row>
    <row r="1228" spans="1:60" s="21" customFormat="1" ht="11.25" hidden="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2"/>
    </row>
    <row r="1229" spans="1:60" s="21" customFormat="1" ht="11.25" hidden="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2"/>
    </row>
    <row r="1230" spans="1:60" s="21" customFormat="1" ht="11.25" hidden="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2"/>
    </row>
    <row r="1231" spans="1:60" s="21" customFormat="1" ht="11.25" hidden="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2"/>
    </row>
    <row r="1232" spans="1:60" s="21" customFormat="1" ht="11.25" hidden="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2"/>
    </row>
    <row r="1233" spans="1:60" s="21" customFormat="1" ht="11.25" hidden="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2"/>
    </row>
    <row r="1234" spans="1:60" s="21" customFormat="1" ht="11.25" hidden="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2"/>
    </row>
    <row r="1235" spans="1:60" s="21" customFormat="1" ht="11.25" hidden="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2"/>
    </row>
    <row r="1236" spans="1:60" s="21" customFormat="1" ht="11.25" hidden="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2"/>
    </row>
    <row r="1237" spans="1:60" s="21" customFormat="1" ht="11.25" hidden="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2"/>
    </row>
    <row r="1238" spans="1:60" s="21" customFormat="1" ht="11.25" hidden="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2"/>
    </row>
    <row r="1239" spans="1:60" s="21" customFormat="1" ht="11.25" hidden="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2"/>
    </row>
    <row r="1240" spans="1:60" s="21" customFormat="1" ht="11.25" hidden="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2"/>
    </row>
    <row r="1241" spans="1:60" s="21" customFormat="1" ht="11.25" hidden="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2"/>
    </row>
    <row r="1242" spans="1:60" s="21" customFormat="1" ht="11.25" hidden="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2"/>
    </row>
    <row r="1243" spans="1:60" s="21" customFormat="1" ht="11.25" hidden="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2"/>
    </row>
    <row r="1244" spans="1:60" s="21" customFormat="1" ht="11.25" hidden="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2"/>
    </row>
    <row r="1245" spans="1:60" s="21" customFormat="1" ht="11.25" hidden="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2"/>
    </row>
    <row r="1246" spans="1:60" s="21" customFormat="1" ht="11.25" hidden="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2"/>
    </row>
    <row r="1247" spans="1:60" s="21" customFormat="1" ht="11.25" hidden="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2"/>
    </row>
    <row r="1248" spans="1:60" s="21" customFormat="1" ht="11.25" hidden="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2"/>
    </row>
    <row r="1249" spans="1:60" s="21" customFormat="1" ht="11.25" hidden="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2"/>
    </row>
    <row r="1250" spans="1:60" s="21" customFormat="1" ht="11.25" hidden="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2"/>
    </row>
    <row r="1251" spans="1:60" s="21" customFormat="1" ht="11.25" hidden="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2"/>
    </row>
    <row r="1252" spans="1:60" s="21" customFormat="1" ht="11.25" hidden="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2"/>
    </row>
    <row r="1253" spans="1:60" s="21" customFormat="1" ht="11.25" hidden="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2"/>
    </row>
    <row r="1254" spans="1:60" s="21" customFormat="1" ht="11.25" hidden="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2"/>
    </row>
    <row r="1255" spans="1:60" s="21" customFormat="1" ht="11.25" hidden="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2"/>
    </row>
    <row r="1256" spans="1:60" s="21" customFormat="1" ht="11.25" hidden="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2"/>
    </row>
    <row r="1257" spans="1:60" s="21" customFormat="1" ht="11.25" hidden="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2"/>
    </row>
    <row r="1258" spans="1:60" s="21" customFormat="1" ht="11.25" hidden="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2"/>
    </row>
    <row r="1259" spans="1:60" s="21" customFormat="1" ht="11.25" hidden="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2"/>
    </row>
    <row r="1260" spans="1:60" s="21" customFormat="1" ht="11.25" hidden="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2"/>
    </row>
    <row r="1261" spans="1:60" s="21" customFormat="1" ht="11.25" hidden="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2"/>
    </row>
    <row r="1262" spans="1:60" s="21" customFormat="1" ht="11.25" hidden="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2"/>
    </row>
    <row r="1263" spans="1:60" s="21" customFormat="1" ht="11.25" hidden="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2"/>
    </row>
    <row r="1264" spans="1:60" s="21" customFormat="1" ht="11.25" hidden="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2"/>
    </row>
    <row r="1265" spans="1:60" s="21" customFormat="1" ht="11.25" hidden="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2"/>
    </row>
    <row r="1266" spans="1:60" s="21" customFormat="1" ht="11.25" hidden="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2"/>
    </row>
    <row r="1267" spans="1:60" s="21" customFormat="1" ht="11.25" hidden="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2"/>
    </row>
    <row r="1268" spans="1:60" s="21" customFormat="1" ht="11.25" hidden="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2"/>
    </row>
    <row r="1269" spans="1:60" s="21" customFormat="1" ht="11.25" hidden="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2"/>
    </row>
    <row r="1270" spans="1:60" s="21" customFormat="1" ht="11.25" hidden="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2"/>
    </row>
    <row r="1271" spans="1:60" s="21" customFormat="1" ht="11.25" hidden="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2"/>
    </row>
    <row r="1272" spans="1:60" s="21" customFormat="1" ht="11.25" hidden="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2"/>
    </row>
    <row r="1273" spans="1:60" s="21" customFormat="1" ht="11.25" hidden="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2"/>
    </row>
    <row r="1274" spans="1:60" s="21" customFormat="1" ht="11.25" hidden="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2"/>
    </row>
    <row r="1275" spans="1:60" s="21" customFormat="1" ht="11.25" hidden="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2"/>
    </row>
    <row r="1276" spans="1:60" s="21" customFormat="1" ht="11.25" hidden="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2"/>
    </row>
    <row r="1277" spans="1:60" s="21" customFormat="1" ht="11.25" hidden="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2"/>
    </row>
    <row r="1278" spans="1:60" s="21" customFormat="1" ht="11.25" hidden="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2"/>
    </row>
    <row r="1279" spans="1:60" s="21" customFormat="1" ht="11.25" hidden="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2"/>
    </row>
    <row r="1280" spans="1:60" s="21" customFormat="1" ht="11.25" hidden="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2"/>
    </row>
    <row r="1281" spans="1:60" s="21" customFormat="1" ht="11.25" hidden="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2"/>
    </row>
    <row r="1282" spans="1:60" s="21" customFormat="1" ht="11.25" hidden="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2"/>
    </row>
    <row r="1283" spans="1:60" s="21" customFormat="1" ht="11.25" hidden="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2"/>
    </row>
    <row r="1284" spans="1:60" s="21" customFormat="1" ht="11.25" hidden="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2"/>
    </row>
    <row r="1285" spans="1:60" s="21" customFormat="1" ht="11.25" hidden="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2"/>
    </row>
    <row r="1286" spans="1:60" s="21" customFormat="1" ht="11.25" hidden="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2"/>
    </row>
    <row r="1287" spans="1:60" s="21" customFormat="1" ht="11.25" hidden="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2"/>
    </row>
    <row r="1288" spans="1:60" s="21" customFormat="1" ht="11.25" hidden="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2"/>
    </row>
    <row r="1289" spans="1:60" s="21" customFormat="1" ht="11.25" hidden="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2"/>
    </row>
    <row r="1290" spans="1:60" s="21" customFormat="1" ht="11.25" hidden="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2"/>
    </row>
    <row r="1291" spans="1:60" s="21" customFormat="1" ht="11.25" hidden="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2"/>
    </row>
    <row r="1292" spans="1:60" s="21" customFormat="1" ht="11.25" hidden="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2"/>
    </row>
    <row r="1293" spans="1:60" s="21" customFormat="1" ht="11.25" hidden="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2"/>
    </row>
    <row r="1294" spans="1:60" s="21" customFormat="1" ht="11.25" hidden="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2"/>
    </row>
    <row r="1295" spans="1:60" s="21" customFormat="1" ht="11.25" hidden="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2"/>
    </row>
    <row r="1296" spans="1:60" s="21" customFormat="1" ht="11.25" hidden="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2"/>
    </row>
    <row r="1297" spans="1:60" s="21" customFormat="1" ht="11.25" hidden="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2"/>
    </row>
    <row r="1298" spans="1:60" s="21" customFormat="1" ht="11.25" hidden="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2"/>
    </row>
    <row r="1299" spans="1:60" s="21" customFormat="1" ht="11.25" hidden="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2"/>
    </row>
    <row r="1300" spans="1:60" s="21" customFormat="1" ht="11.25" hidden="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2"/>
    </row>
    <row r="1301" spans="1:60" s="21" customFormat="1" ht="11.25" hidden="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2"/>
    </row>
    <row r="1302" spans="1:60" s="21" customFormat="1" ht="11.25" hidden="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2"/>
    </row>
    <row r="1303" spans="1:60" s="21" customFormat="1" ht="11.25" hidden="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2"/>
    </row>
    <row r="1304" spans="1:60" s="21" customFormat="1" ht="11.25" hidden="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2"/>
    </row>
    <row r="1305" spans="1:60" s="21" customFormat="1" ht="11.25" hidden="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2"/>
    </row>
    <row r="1306" spans="1:60" s="21" customFormat="1" ht="11.25" hidden="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2"/>
    </row>
    <row r="1307" spans="1:60" s="21" customFormat="1" ht="11.25" hidden="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2"/>
    </row>
    <row r="1308" spans="1:60" s="21" customFormat="1" ht="11.25" hidden="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2"/>
    </row>
    <row r="1309" spans="1:60" s="21" customFormat="1" ht="11.25" hidden="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2"/>
    </row>
    <row r="1310" spans="1:60" s="21" customFormat="1" ht="11.25" hidden="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2"/>
    </row>
    <row r="1311" spans="1:60" s="21" customFormat="1" ht="11.25" hidden="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2"/>
    </row>
    <row r="1312" spans="1:60" s="21" customFormat="1" ht="11.25" hidden="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2"/>
    </row>
    <row r="1313" spans="1:60" s="21" customFormat="1" ht="11.25" hidden="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2"/>
    </row>
    <row r="1314" spans="1:60" s="21" customFormat="1" ht="11.25" hidden="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2"/>
    </row>
    <row r="1315" spans="1:60" s="21" customFormat="1" ht="11.25" hidden="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2"/>
    </row>
    <row r="1316" spans="1:60" s="21" customFormat="1" ht="11.25" hidden="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2"/>
    </row>
    <row r="1317" spans="1:60" s="21" customFormat="1" ht="11.25" hidden="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2"/>
    </row>
    <row r="1318" spans="1:60" s="21" customFormat="1" ht="11.25" hidden="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2"/>
    </row>
    <row r="1319" spans="1:60" s="21" customFormat="1" ht="11.25" hidden="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2"/>
    </row>
    <row r="1320" spans="1:60" s="21" customFormat="1" ht="11.25" hidden="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2"/>
    </row>
    <row r="1321" spans="1:60" s="21" customFormat="1" ht="11.25" hidden="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2"/>
    </row>
    <row r="1322" spans="1:60" s="21" customFormat="1" ht="11.25" hidden="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2"/>
    </row>
    <row r="1323" spans="1:60" s="21" customFormat="1" ht="11.25" hidden="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2"/>
    </row>
    <row r="1324" spans="1:60" s="21" customFormat="1" ht="11.25" hidden="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2"/>
    </row>
    <row r="1325" spans="1:60" s="21" customFormat="1" ht="11.25" hidden="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2"/>
    </row>
    <row r="1326" spans="1:60" s="21" customFormat="1" ht="11.25" hidden="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2"/>
    </row>
    <row r="1327" spans="1:60" s="21" customFormat="1" ht="11.25" hidden="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2"/>
    </row>
    <row r="1328" spans="1:60" s="21" customFormat="1" ht="11.25" hidden="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2"/>
    </row>
    <row r="1329" spans="1:60" s="21" customFormat="1" ht="11.25" hidden="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2"/>
    </row>
    <row r="1330" spans="1:60" s="21" customFormat="1" ht="11.25" hidden="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2"/>
    </row>
    <row r="1331" spans="1:60" s="21" customFormat="1" ht="11.25" hidden="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2"/>
    </row>
    <row r="1332" spans="1:60" s="21" customFormat="1" ht="11.25" hidden="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2"/>
    </row>
    <row r="1333" spans="1:60" s="21" customFormat="1" ht="11.25" hidden="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2"/>
    </row>
    <row r="1334" spans="1:60" s="21" customFormat="1" ht="11.25" hidden="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2"/>
    </row>
    <row r="1335" spans="1:60" s="21" customFormat="1" ht="11.25" hidden="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2"/>
    </row>
    <row r="1336" spans="1:60" s="21" customFormat="1" ht="11.25" hidden="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2"/>
    </row>
    <row r="1337" spans="1:60" s="21" customFormat="1" ht="11.25" hidden="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2"/>
    </row>
    <row r="1338" spans="1:60" s="21" customFormat="1" ht="11.25" hidden="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2"/>
    </row>
    <row r="1339" spans="1:60" s="21" customFormat="1" ht="11.25" hidden="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2"/>
    </row>
    <row r="1340" spans="1:60" s="21" customFormat="1" ht="11.25" hidden="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2"/>
    </row>
    <row r="1341" spans="1:60" s="21" customFormat="1" ht="11.25" hidden="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2"/>
    </row>
    <row r="1342" spans="1:60" s="21" customFormat="1" ht="11.25" hidden="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2"/>
    </row>
    <row r="1343" spans="1:60" s="21" customFormat="1" ht="11.25" hidden="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2"/>
    </row>
    <row r="1344" spans="1:60" s="21" customFormat="1" ht="11.25" hidden="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2"/>
    </row>
    <row r="1345" spans="1:60" s="21" customFormat="1" ht="11.25" hidden="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2"/>
    </row>
    <row r="1346" spans="1:60" s="21" customFormat="1" ht="11.25" hidden="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2"/>
    </row>
    <row r="1347" spans="1:60" s="21" customFormat="1" ht="11.25" hidden="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2"/>
    </row>
    <row r="1348" spans="1:60" s="21" customFormat="1" ht="11.25" hidden="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2"/>
    </row>
    <row r="1349" spans="1:60" s="21" customFormat="1" ht="11.25" hidden="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2"/>
    </row>
    <row r="1350" spans="1:60" s="21" customFormat="1" ht="11.25" hidden="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2"/>
    </row>
    <row r="1351" spans="1:60" s="21" customFormat="1" ht="11.25" hidden="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2"/>
    </row>
    <row r="1352" spans="1:60" s="21" customFormat="1" ht="11.25" hidden="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2"/>
    </row>
    <row r="1353" spans="1:60" s="21" customFormat="1" ht="11.25" hidden="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2"/>
    </row>
    <row r="1354" spans="1:60" s="21" customFormat="1" ht="11.25" hidden="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2"/>
    </row>
    <row r="1355" spans="1:60" s="21" customFormat="1" ht="11.25" hidden="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2"/>
    </row>
    <row r="1356" spans="1:60" s="21" customFormat="1" ht="11.25" hidden="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2"/>
    </row>
    <row r="1357" spans="1:60" s="21" customFormat="1" ht="11.25" hidden="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2"/>
    </row>
    <row r="1358" spans="1:60" s="21" customFormat="1" ht="11.25" hidden="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2"/>
    </row>
    <row r="1359" spans="1:60" s="21" customFormat="1" ht="11.25" hidden="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2"/>
    </row>
    <row r="1360" spans="1:60" s="21" customFormat="1" ht="11.25" hidden="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2"/>
    </row>
    <row r="1361" spans="1:60" s="21" customFormat="1" ht="11.25" hidden="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2"/>
    </row>
    <row r="1362" spans="1:60" s="21" customFormat="1" ht="11.25" hidden="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2"/>
    </row>
    <row r="1363" spans="1:60" s="21" customFormat="1" ht="11.25" hidden="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2"/>
    </row>
    <row r="1364" spans="1:60" s="21" customFormat="1" ht="11.25" hidden="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2"/>
    </row>
    <row r="1365" spans="1:60" s="21" customFormat="1" ht="11.25" hidden="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2"/>
    </row>
    <row r="1366" spans="1:60" s="21" customFormat="1" ht="11.25" hidden="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2"/>
    </row>
    <row r="1367" spans="1:60" s="21" customFormat="1" ht="11.25" hidden="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2"/>
    </row>
    <row r="1368" spans="1:60" s="21" customFormat="1" ht="11.25" hidden="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2"/>
    </row>
    <row r="1369" spans="1:60" s="21" customFormat="1" ht="11.25" hidden="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2"/>
    </row>
    <row r="1370" spans="1:60" s="21" customFormat="1" ht="11.25" hidden="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2"/>
    </row>
    <row r="1371" spans="1:60" s="21" customFormat="1" ht="11.25" hidden="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2"/>
    </row>
    <row r="1372" spans="1:60" s="21" customFormat="1" ht="11.25" hidden="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2"/>
    </row>
    <row r="1373" spans="1:60" s="21" customFormat="1" ht="11.25" hidden="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2"/>
    </row>
    <row r="1374" spans="1:60" s="21" customFormat="1" ht="11.25" hidden="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2"/>
    </row>
    <row r="1375" spans="1:60" s="21" customFormat="1" ht="11.25" hidden="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2"/>
    </row>
    <row r="1376" spans="1:60" s="21" customFormat="1" ht="11.25" hidden="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2"/>
    </row>
    <row r="1377" spans="1:60" s="21" customFormat="1" ht="11.25" hidden="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2"/>
    </row>
    <row r="1378" spans="1:60" s="21" customFormat="1" ht="11.25" hidden="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2"/>
    </row>
    <row r="1379" spans="1:60" s="21" customFormat="1" ht="11.25" hidden="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2"/>
    </row>
    <row r="1380" spans="1:60" s="21" customFormat="1" ht="11.25" hidden="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2"/>
    </row>
    <row r="1381" spans="1:60" s="21" customFormat="1" ht="11.25" hidden="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2"/>
    </row>
    <row r="1382" spans="1:60" s="21" customFormat="1" ht="11.25" hidden="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2"/>
    </row>
    <row r="1383" spans="1:60" s="21" customFormat="1" ht="11.25" hidden="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2"/>
    </row>
    <row r="1384" spans="1:60" s="21" customFormat="1" ht="11.25" hidden="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2"/>
    </row>
    <row r="1385" spans="1:60" s="21" customFormat="1" ht="11.25" hidden="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2"/>
    </row>
    <row r="1386" spans="1:60" s="21" customFormat="1" ht="11.25" hidden="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2"/>
    </row>
    <row r="1387" spans="1:60" s="21" customFormat="1" ht="11.25" hidden="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2"/>
    </row>
    <row r="1388" spans="1:60" s="21" customFormat="1" ht="11.25" hidden="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2"/>
    </row>
    <row r="1389" spans="1:60" s="21" customFormat="1" ht="11.25" hidden="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2"/>
    </row>
    <row r="1390" spans="1:60" s="21" customFormat="1" ht="11.25" hidden="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2"/>
    </row>
    <row r="1391" spans="1:60" s="21" customFormat="1" ht="11.25" hidden="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2"/>
    </row>
    <row r="1392" spans="1:60" s="21" customFormat="1" ht="11.25" hidden="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2"/>
    </row>
    <row r="1393" spans="1:60" s="21" customFormat="1" ht="11.25" hidden="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2"/>
    </row>
    <row r="1394" spans="1:60" s="21" customFormat="1" ht="11.25" hidden="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2"/>
    </row>
    <row r="1395" spans="1:60" s="21" customFormat="1" ht="11.25" hidden="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2"/>
    </row>
    <row r="1396" spans="1:60" s="21" customFormat="1" ht="11.25" hidden="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2"/>
    </row>
    <row r="1397" spans="1:60" s="21" customFormat="1" ht="11.25" hidden="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2"/>
    </row>
    <row r="1398" spans="1:60" s="21" customFormat="1" ht="11.25" hidden="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2"/>
    </row>
    <row r="1399" spans="1:60" s="21" customFormat="1" ht="11.25" hidden="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2"/>
    </row>
    <row r="1400" spans="1:60" s="21" customFormat="1" ht="11.25" hidden="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2"/>
    </row>
    <row r="1401" spans="1:60" s="21" customFormat="1" ht="11.25" hidden="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2"/>
    </row>
    <row r="1402" spans="1:60" s="21" customFormat="1" ht="11.25" hidden="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2"/>
    </row>
    <row r="1403" spans="1:60" s="21" customFormat="1" ht="11.25" hidden="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2"/>
    </row>
    <row r="1404" spans="1:60" s="21" customFormat="1" ht="11.25" hidden="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2"/>
    </row>
    <row r="1405" spans="1:60" s="21" customFormat="1" ht="11.25" hidden="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2"/>
    </row>
    <row r="1406" spans="1:60" s="21" customFormat="1" ht="11.25" hidden="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2"/>
    </row>
    <row r="1407" spans="1:60" s="21" customFormat="1" ht="11.25" hidden="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2"/>
    </row>
    <row r="1408" spans="1:60" s="21" customFormat="1" ht="11.25" hidden="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2"/>
    </row>
    <row r="1409" spans="1:60" s="21" customFormat="1" ht="11.25" hidden="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2"/>
    </row>
    <row r="1410" spans="1:60" s="21" customFormat="1" ht="11.25" hidden="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2"/>
    </row>
    <row r="1411" spans="1:60" s="21" customFormat="1" ht="11.25" hidden="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2"/>
    </row>
    <row r="1412" spans="1:60" s="21" customFormat="1" ht="11.25" hidden="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2"/>
    </row>
    <row r="1413" spans="1:60" s="21" customFormat="1" ht="11.25" hidden="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2"/>
    </row>
    <row r="1414" spans="1:60" s="21" customFormat="1" ht="11.25" hidden="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2"/>
    </row>
    <row r="1415" spans="1:60" s="21" customFormat="1" ht="11.25" hidden="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2"/>
    </row>
    <row r="1416" spans="1:60" s="21" customFormat="1" ht="11.25" hidden="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2"/>
    </row>
    <row r="1417" spans="1:60" s="21" customFormat="1" ht="11.25" hidden="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2"/>
    </row>
    <row r="1418" spans="1:60" s="21" customFormat="1" ht="11.25" hidden="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2"/>
    </row>
    <row r="1419" spans="1:60" s="21" customFormat="1" ht="11.25" hidden="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2"/>
    </row>
    <row r="1420" spans="1:60" s="21" customFormat="1" ht="11.25" hidden="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2"/>
    </row>
    <row r="1421" spans="1:60" s="21" customFormat="1" ht="11.25" hidden="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2"/>
    </row>
    <row r="1422" spans="1:60" s="21" customFormat="1" ht="11.25" hidden="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2"/>
    </row>
    <row r="1423" spans="1:60" s="21" customFormat="1" ht="11.25" hidden="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2"/>
    </row>
    <row r="1424" spans="1:60" s="21" customFormat="1" ht="11.25" hidden="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2"/>
    </row>
    <row r="1425" spans="1:60" s="21" customFormat="1" ht="11.25" hidden="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2"/>
    </row>
    <row r="1426" spans="1:60" s="21" customFormat="1" ht="11.25" hidden="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2"/>
    </row>
    <row r="1427" spans="1:60" s="21" customFormat="1" ht="11.25" hidden="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2"/>
    </row>
    <row r="1428" spans="1:60" s="21" customFormat="1" ht="11.25" hidden="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2"/>
    </row>
    <row r="1429" spans="1:60" s="21" customFormat="1" ht="11.25" hidden="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2"/>
    </row>
    <row r="1430" spans="1:60" s="21" customFormat="1" ht="11.25" hidden="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2"/>
    </row>
    <row r="1431" spans="1:60" s="21" customFormat="1" ht="11.25" hidden="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2"/>
    </row>
    <row r="1432" spans="1:60" s="21" customFormat="1" ht="11.25" hidden="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2"/>
    </row>
    <row r="1433" spans="1:60" s="21" customFormat="1" ht="11.25" hidden="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2"/>
    </row>
    <row r="1434" spans="1:60" s="21" customFormat="1" ht="11.25" hidden="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2"/>
    </row>
    <row r="1435" spans="1:60" s="21" customFormat="1" ht="11.25" hidden="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2"/>
    </row>
    <row r="1436" spans="1:60" s="21" customFormat="1" ht="11.25" hidden="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2"/>
    </row>
    <row r="1437" spans="1:60" s="21" customFormat="1" ht="11.25" hidden="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2"/>
    </row>
    <row r="1438" spans="1:60" s="21" customFormat="1" ht="11.25" hidden="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2"/>
    </row>
    <row r="1439" spans="1:60" s="21" customFormat="1" ht="11.25" hidden="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2"/>
    </row>
    <row r="1440" spans="1:60" s="21" customFormat="1" ht="11.25" hidden="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2"/>
    </row>
    <row r="1441" spans="1:60" s="21" customFormat="1" ht="11.25" hidden="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2"/>
    </row>
    <row r="1442" spans="1:60" s="21" customFormat="1" ht="11.25" hidden="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2"/>
    </row>
    <row r="1443" spans="1:60" s="21" customFormat="1" ht="11.25" hidden="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2"/>
    </row>
    <row r="1444" spans="1:60" s="21" customFormat="1" ht="11.25" hidden="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2"/>
    </row>
    <row r="1445" spans="1:60" s="21" customFormat="1" ht="11.25" hidden="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2"/>
    </row>
    <row r="1446" spans="1:60" s="21" customFormat="1" ht="11.25" hidden="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2"/>
    </row>
    <row r="1447" spans="1:60" s="21" customFormat="1" ht="11.25" hidden="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2"/>
    </row>
    <row r="1448" spans="1:60" s="21" customFormat="1" ht="11.25" hidden="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2"/>
    </row>
    <row r="1449" spans="1:60" s="21" customFormat="1" ht="11.25" hidden="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2"/>
    </row>
    <row r="1450" spans="1:60" s="21" customFormat="1" ht="11.25" hidden="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2"/>
    </row>
    <row r="1451" spans="1:60" s="21" customFormat="1" ht="11.25" hidden="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2"/>
    </row>
    <row r="1452" spans="1:60" s="21" customFormat="1" ht="11.25" hidden="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2"/>
    </row>
    <row r="1453" spans="1:60" s="21" customFormat="1" ht="11.25" hidden="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2"/>
    </row>
    <row r="1454" spans="1:60" s="21" customFormat="1" ht="11.25" hidden="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2"/>
    </row>
    <row r="1455" spans="1:60" s="21" customFormat="1" ht="11.25" hidden="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2"/>
    </row>
    <row r="1456" spans="1:60" s="21" customFormat="1" ht="11.25" hidden="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2"/>
    </row>
    <row r="1457" spans="1:60" s="21" customFormat="1" ht="11.25" hidden="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2"/>
    </row>
    <row r="1458" spans="1:60" s="21" customFormat="1" ht="11.25" hidden="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2"/>
    </row>
    <row r="1459" spans="1:60" s="21" customFormat="1" ht="11.25" hidden="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2"/>
    </row>
    <row r="1460" spans="1:60" s="21" customFormat="1" ht="11.25" hidden="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2"/>
    </row>
    <row r="1461" spans="1:60" s="21" customFormat="1" ht="11.25" hidden="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2"/>
    </row>
    <row r="1462" spans="1:60" s="21" customFormat="1" ht="11.25" hidden="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2"/>
    </row>
    <row r="1463" spans="1:60" s="21" customFormat="1" ht="11.25" hidden="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2"/>
    </row>
    <row r="1464" spans="1:60" s="21" customFormat="1" ht="11.25" hidden="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2"/>
    </row>
    <row r="1465" spans="1:60" s="21" customFormat="1" ht="11.25" hidden="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2"/>
    </row>
    <row r="1466" spans="1:60" s="21" customFormat="1" ht="11.25" hidden="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2"/>
    </row>
    <row r="1467" spans="1:60" s="21" customFormat="1" ht="11.25" hidden="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2"/>
    </row>
    <row r="1468" spans="1:60" s="21" customFormat="1" ht="11.25" hidden="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2"/>
    </row>
    <row r="1469" spans="1:60" s="21" customFormat="1" ht="11.25" hidden="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2"/>
    </row>
    <row r="1470" spans="1:60" s="21" customFormat="1" ht="11.25" hidden="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2"/>
    </row>
    <row r="1471" spans="1:60" s="21" customFormat="1" ht="11.25" hidden="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2"/>
    </row>
    <row r="1472" spans="1:60" s="21" customFormat="1" ht="11.25" hidden="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2"/>
    </row>
    <row r="1473" spans="1:60" s="21" customFormat="1" ht="11.25" hidden="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2"/>
    </row>
    <row r="1474" spans="1:60" s="21" customFormat="1" ht="11.25" hidden="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2"/>
    </row>
    <row r="1475" spans="1:60" s="21" customFormat="1" ht="11.25" hidden="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2"/>
    </row>
    <row r="1476" spans="1:60" s="21" customFormat="1" ht="11.25" hidden="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2"/>
    </row>
    <row r="1477" spans="1:60" s="21" customFormat="1" ht="11.25" hidden="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2"/>
    </row>
    <row r="1478" spans="1:60" s="21" customFormat="1" ht="11.25" hidden="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2"/>
    </row>
    <row r="1479" spans="1:60" s="21" customFormat="1" ht="11.25" hidden="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2"/>
    </row>
    <row r="1480" spans="1:60" s="21" customFormat="1" ht="11.25" hidden="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2"/>
    </row>
    <row r="1481" spans="1:60" s="21" customFormat="1" ht="11.25" hidden="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2"/>
    </row>
    <row r="1482" spans="1:60" s="21" customFormat="1" ht="11.25" hidden="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2"/>
    </row>
    <row r="1483" spans="1:60" s="21" customFormat="1" ht="11.25" hidden="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2"/>
    </row>
    <row r="1484" spans="1:60" s="21" customFormat="1" ht="11.25" hidden="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2"/>
    </row>
    <row r="1485" spans="1:60" s="21" customFormat="1" ht="11.25" hidden="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2"/>
    </row>
    <row r="1486" spans="1:60" s="21" customFormat="1" ht="11.25" hidden="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2"/>
    </row>
    <row r="1487" spans="1:60" s="21" customFormat="1" ht="11.25" hidden="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2"/>
    </row>
    <row r="1488" spans="1:60" s="21" customFormat="1" ht="11.25" hidden="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2"/>
    </row>
    <row r="1489" spans="1:60" s="21" customFormat="1" ht="11.25" hidden="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2"/>
    </row>
    <row r="1490" spans="1:60" s="21" customFormat="1" ht="11.25" hidden="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2"/>
    </row>
    <row r="1491" spans="1:60" s="21" customFormat="1" ht="11.25" hidden="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2"/>
    </row>
    <row r="1492" spans="1:60" s="21" customFormat="1" ht="11.25" hidden="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2"/>
    </row>
    <row r="1493" spans="1:60" s="21" customFormat="1" ht="11.25" hidden="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2"/>
    </row>
    <row r="1494" spans="1:60" s="21" customFormat="1" ht="11.25" hidden="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2"/>
    </row>
    <row r="1495" spans="1:60" s="21" customFormat="1" ht="11.25" hidden="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2"/>
    </row>
    <row r="1496" spans="1:60" s="21" customFormat="1" ht="11.25" hidden="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2"/>
    </row>
    <row r="1497" spans="1:60" s="21" customFormat="1" ht="11.25" hidden="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2"/>
    </row>
    <row r="1498" spans="1:60" s="21" customFormat="1" ht="11.25" hidden="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2"/>
    </row>
    <row r="1499" spans="1:60" s="21" customFormat="1" ht="11.25" hidden="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2"/>
    </row>
    <row r="1500" spans="1:60" s="21" customFormat="1" ht="11.25" hidden="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2"/>
    </row>
    <row r="1501" spans="1:60" s="21" customFormat="1" ht="11.25" hidden="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2"/>
    </row>
    <row r="1502" spans="1:60" s="21" customFormat="1" ht="11.25" hidden="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2"/>
    </row>
    <row r="1503" spans="1:60" s="21" customFormat="1" ht="11.25" hidden="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2"/>
    </row>
    <row r="1504" spans="1:60" s="21" customFormat="1" ht="11.25" hidden="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2"/>
    </row>
    <row r="1505" spans="1:60" s="21" customFormat="1" ht="11.25" hidden="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2"/>
    </row>
    <row r="1506" spans="1:60" s="21" customFormat="1" ht="11.25" hidden="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2"/>
    </row>
    <row r="1507" spans="1:60" s="21" customFormat="1" ht="11.25" hidden="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2"/>
    </row>
    <row r="1508" spans="1:60" s="21" customFormat="1" ht="11.25" hidden="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2"/>
    </row>
    <row r="1509" spans="1:60" s="21" customFormat="1" ht="11.25" hidden="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2"/>
    </row>
    <row r="1510" spans="1:60" s="21" customFormat="1" ht="11.25" hidden="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2"/>
    </row>
    <row r="1511" spans="1:60" s="21" customFormat="1" ht="11.25" hidden="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2"/>
    </row>
    <row r="1512" spans="1:60" s="21" customFormat="1" ht="11.25" hidden="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2"/>
    </row>
    <row r="1513" spans="1:60" s="21" customFormat="1" ht="11.25" hidden="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2"/>
    </row>
    <row r="1514" spans="1:60" s="21" customFormat="1" ht="11.25" hidden="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2"/>
    </row>
    <row r="1515" spans="1:60" s="21" customFormat="1" ht="11.25" hidden="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2"/>
    </row>
    <row r="1516" spans="1:60" s="21" customFormat="1" ht="11.25" hidden="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2"/>
    </row>
    <row r="1517" spans="1:60" s="21" customFormat="1" ht="11.25" hidden="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2"/>
    </row>
    <row r="1518" spans="1:60" s="21" customFormat="1" ht="11.25" hidden="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2"/>
    </row>
    <row r="1519" spans="1:60" s="21" customFormat="1" ht="11.25" hidden="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2"/>
    </row>
    <row r="1520" spans="1:60" s="21" customFormat="1" ht="11.25" hidden="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2"/>
    </row>
    <row r="1521" spans="1:60" s="21" customFormat="1" ht="11.25" hidden="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2"/>
    </row>
    <row r="1522" spans="1:60" s="21" customFormat="1" ht="11.25" hidden="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2"/>
    </row>
    <row r="1523" spans="1:60" s="21" customFormat="1" ht="11.25" hidden="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2"/>
    </row>
    <row r="1524" spans="1:60" s="21" customFormat="1" ht="11.25" hidden="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2"/>
    </row>
    <row r="1525" spans="1:60" s="21" customFormat="1" ht="11.25" hidden="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2"/>
    </row>
    <row r="1526" spans="1:60" s="21" customFormat="1" ht="11.25" hidden="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2"/>
    </row>
    <row r="1527" spans="1:60" s="21" customFormat="1" ht="11.25" hidden="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2"/>
    </row>
    <row r="1528" spans="1:60" s="21" customFormat="1" ht="11.25" hidden="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2"/>
    </row>
    <row r="1529" spans="1:60" s="21" customFormat="1" ht="11.25" hidden="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2"/>
    </row>
    <row r="1530" spans="1:60" s="21" customFormat="1" ht="11.25" hidden="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2"/>
    </row>
    <row r="1531" spans="1:60" s="21" customFormat="1" ht="11.25" hidden="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2"/>
    </row>
    <row r="1532" spans="1:60" s="21" customFormat="1" ht="11.25" hidden="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2"/>
    </row>
    <row r="1533" spans="1:60" s="21" customFormat="1" ht="11.25" hidden="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2"/>
    </row>
    <row r="1534" spans="1:60" s="21" customFormat="1" ht="11.25" hidden="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2"/>
    </row>
    <row r="1535" spans="1:60" s="21" customFormat="1" ht="11.25" hidden="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2"/>
    </row>
    <row r="1536" spans="1:60" s="21" customFormat="1" ht="11.25" hidden="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2"/>
    </row>
    <row r="1537" spans="1:60" s="21" customFormat="1" ht="11.25" hidden="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2"/>
    </row>
    <row r="1538" spans="1:60" s="21" customFormat="1" ht="11.25" hidden="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2"/>
    </row>
    <row r="1539" spans="1:60" s="21" customFormat="1" ht="11.25" hidden="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2"/>
    </row>
    <row r="1540" spans="1:60" s="21" customFormat="1" ht="11.25" hidden="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2"/>
    </row>
    <row r="1541" spans="1:60" s="21" customFormat="1" ht="11.25" hidden="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2"/>
    </row>
    <row r="1542" spans="1:60" s="21" customFormat="1" ht="11.25" hidden="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2"/>
    </row>
    <row r="1543" spans="1:60" s="21" customFormat="1" ht="11.25" hidden="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2"/>
    </row>
    <row r="1544" spans="1:60" s="21" customFormat="1" ht="11.25" hidden="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2"/>
    </row>
    <row r="1545" spans="1:60" s="21" customFormat="1" ht="11.25" hidden="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2"/>
    </row>
    <row r="1546" spans="1:60" s="21" customFormat="1" ht="11.25" hidden="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2"/>
    </row>
    <row r="1547" spans="1:60" s="21" customFormat="1" ht="11.25" hidden="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2"/>
    </row>
    <row r="1548" spans="1:60" s="21" customFormat="1" ht="11.25" hidden="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2"/>
    </row>
    <row r="1549" spans="1:60" s="21" customFormat="1" ht="11.25" hidden="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2"/>
    </row>
    <row r="1550" spans="1:60" s="21" customFormat="1" ht="11.25" hidden="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2"/>
    </row>
    <row r="1551" spans="1:60" s="21" customFormat="1" ht="11.25" hidden="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2"/>
    </row>
    <row r="1552" spans="1:60" s="21" customFormat="1" ht="11.25" hidden="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2"/>
    </row>
    <row r="1553" spans="1:60" s="21" customFormat="1" ht="11.25" hidden="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2"/>
    </row>
    <row r="1554" spans="1:60" s="21" customFormat="1" ht="11.25" hidden="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2"/>
    </row>
    <row r="1555" spans="1:60" s="21" customFormat="1" ht="11.25" hidden="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2"/>
    </row>
    <row r="1556" spans="1:60" s="21" customFormat="1" ht="11.25" hidden="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2"/>
    </row>
    <row r="1557" spans="1:60" s="21" customFormat="1" ht="11.25" hidden="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2"/>
    </row>
    <row r="1558" spans="1:60" s="21" customFormat="1" ht="11.25" hidden="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2"/>
    </row>
    <row r="1559" spans="1:60" s="21" customFormat="1" ht="11.25" hidden="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2"/>
    </row>
    <row r="1560" spans="1:60" s="21" customFormat="1" ht="11.25" hidden="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2"/>
    </row>
    <row r="1561" spans="1:60" s="21" customFormat="1" ht="11.25" hidden="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2"/>
    </row>
    <row r="1562" spans="1:60" s="21" customFormat="1" ht="11.25" hidden="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2"/>
    </row>
    <row r="1563" spans="1:60" s="21" customFormat="1" ht="11.25" hidden="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2"/>
    </row>
    <row r="1564" spans="1:60" s="21" customFormat="1" ht="11.25" hidden="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2"/>
    </row>
    <row r="1565" spans="1:60" s="21" customFormat="1" ht="11.25" hidden="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2"/>
    </row>
    <row r="1566" spans="1:60" s="21" customFormat="1" ht="11.25" hidden="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2"/>
    </row>
    <row r="1567" spans="1:60" s="21" customFormat="1" ht="11.25" hidden="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2"/>
    </row>
    <row r="1568" spans="1:60" s="21" customFormat="1" ht="11.25" hidden="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2"/>
    </row>
    <row r="1569" spans="1:60" s="21" customFormat="1" ht="11.25" hidden="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2"/>
    </row>
    <row r="1570" spans="1:60" s="21" customFormat="1" ht="11.25" hidden="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2"/>
    </row>
    <row r="1571" spans="1:60" s="21" customFormat="1" ht="11.25" hidden="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2"/>
    </row>
    <row r="1572" spans="1:60" s="21" customFormat="1" ht="11.25" hidden="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2"/>
    </row>
    <row r="1573" spans="1:60" s="21" customFormat="1" ht="11.25" hidden="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2"/>
    </row>
    <row r="1574" spans="1:60" s="21" customFormat="1" ht="11.25" hidden="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2"/>
    </row>
    <row r="1575" spans="1:60" s="21" customFormat="1" ht="11.25" hidden="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2"/>
    </row>
    <row r="1576" spans="1:60" s="21" customFormat="1" ht="11.25" hidden="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2"/>
    </row>
    <row r="1577" spans="1:60" s="21" customFormat="1" ht="11.25" hidden="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2"/>
    </row>
    <row r="1578" spans="1:60" s="21" customFormat="1" ht="11.25" hidden="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2"/>
    </row>
    <row r="1579" spans="1:60" s="21" customFormat="1" ht="11.25" hidden="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2"/>
    </row>
    <row r="1580" spans="1:60" s="21" customFormat="1" ht="11.25" hidden="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2"/>
    </row>
    <row r="1581" spans="1:60" s="21" customFormat="1" ht="11.25" hidden="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2"/>
    </row>
    <row r="1582" spans="1:60" s="21" customFormat="1" ht="11.25" hidden="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2"/>
    </row>
    <row r="1583" spans="1:60" s="21" customFormat="1" ht="11.25" hidden="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2"/>
    </row>
    <row r="1584" spans="1:60" s="21" customFormat="1" ht="11.25" hidden="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2"/>
    </row>
    <row r="1585" spans="1:60" s="21" customFormat="1" ht="11.25" hidden="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2"/>
    </row>
    <row r="1586" spans="1:60" s="21" customFormat="1" ht="11.25" hidden="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2"/>
    </row>
    <row r="1587" spans="1:60" s="21" customFormat="1" ht="11.25" hidden="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2"/>
    </row>
    <row r="1588" spans="1:60" s="21" customFormat="1" ht="11.25" hidden="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2"/>
    </row>
    <row r="1589" spans="1:60" s="21" customFormat="1" ht="11.25" hidden="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2"/>
    </row>
    <row r="1590" spans="1:60" s="21" customFormat="1" ht="11.25" hidden="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2"/>
    </row>
    <row r="1591" spans="1:60" s="21" customFormat="1" ht="11.25" hidden="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2"/>
    </row>
    <row r="1592" spans="1:60" s="21" customFormat="1" ht="11.25" hidden="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2"/>
    </row>
    <row r="1593" spans="1:60" s="21" customFormat="1" ht="11.25" hidden="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2"/>
    </row>
    <row r="1594" spans="1:60" s="21" customFormat="1" ht="11.25" hidden="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2"/>
    </row>
    <row r="1595" spans="1:60" s="21" customFormat="1" ht="11.25" hidden="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2"/>
    </row>
    <row r="1596" spans="1:60" s="21" customFormat="1" ht="11.25" hidden="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2"/>
    </row>
    <row r="1597" spans="1:60" s="21" customFormat="1" ht="11.25" hidden="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2"/>
    </row>
    <row r="1598" spans="1:60" s="21" customFormat="1" ht="11.25" hidden="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2"/>
    </row>
    <row r="1599" spans="1:60" s="21" customFormat="1" ht="11.25" hidden="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2"/>
    </row>
    <row r="1600" spans="1:60" s="21" customFormat="1" ht="11.25" hidden="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2"/>
    </row>
    <row r="1601" spans="1:60" s="21" customFormat="1" ht="11.25" hidden="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2"/>
    </row>
    <row r="1602" spans="1:60" s="21" customFormat="1" ht="11.25" hidden="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2"/>
    </row>
    <row r="1603" spans="1:60" s="21" customFormat="1" ht="11.25" hidden="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2"/>
    </row>
    <row r="1604" spans="1:60" s="21" customFormat="1" ht="11.25" hidden="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2"/>
    </row>
    <row r="1605" spans="1:60" s="21" customFormat="1" ht="11.25" hidden="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2"/>
    </row>
    <row r="1606" spans="1:60" s="21" customFormat="1" ht="11.25" hidden="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2"/>
    </row>
    <row r="1607" spans="1:60" s="21" customFormat="1" ht="11.25" hidden="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2"/>
    </row>
    <row r="1608" spans="1:60" s="21" customFormat="1" ht="11.25" hidden="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2"/>
    </row>
    <row r="1609" spans="1:60" s="21" customFormat="1" ht="11.25" hidden="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2"/>
    </row>
    <row r="1610" spans="1:60" s="21" customFormat="1" ht="11.25" hidden="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2"/>
    </row>
    <row r="1611" spans="1:60" s="21" customFormat="1" ht="11.25" hidden="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2"/>
    </row>
    <row r="1612" spans="1:60" s="21" customFormat="1" ht="11.25" hidden="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2"/>
    </row>
    <row r="1613" spans="1:60" s="21" customFormat="1" ht="11.25" hidden="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2"/>
    </row>
    <row r="1614" spans="1:60" s="21" customFormat="1" ht="11.25" hidden="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2"/>
    </row>
    <row r="1615" spans="1:60" s="21" customFormat="1" ht="11.25" hidden="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2"/>
    </row>
    <row r="1616" spans="1:60" s="21" customFormat="1" ht="11.25" hidden="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2"/>
    </row>
    <row r="1617" spans="1:60" s="21" customFormat="1" ht="11.25" hidden="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2"/>
    </row>
    <row r="1618" spans="1:60" s="21" customFormat="1" ht="11.25" hidden="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2"/>
    </row>
    <row r="1619" spans="1:60" s="21" customFormat="1" ht="11.25" hidden="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2"/>
    </row>
    <row r="1620" spans="1:60" s="21" customFormat="1" ht="11.25" hidden="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2"/>
    </row>
    <row r="1621" spans="1:60" s="21" customFormat="1" ht="11.25" hidden="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2"/>
    </row>
    <row r="1622" spans="1:60" s="21" customFormat="1" ht="11.25" hidden="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2"/>
    </row>
    <row r="1623" spans="1:60" s="21" customFormat="1" ht="11.25" hidden="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2"/>
    </row>
    <row r="1624" spans="1:60" s="21" customFormat="1" ht="11.25" hidden="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2"/>
    </row>
    <row r="1625" spans="1:60" s="21" customFormat="1" ht="11.25" hidden="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2"/>
    </row>
    <row r="1626" spans="1:60" s="21" customFormat="1" ht="11.25" hidden="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2"/>
    </row>
    <row r="1627" spans="1:60" s="21" customFormat="1" ht="11.25" hidden="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2"/>
    </row>
    <row r="1628" spans="1:60" s="21" customFormat="1" ht="11.25" hidden="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2"/>
    </row>
    <row r="1629" spans="1:60" s="21" customFormat="1" ht="11.25" hidden="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2"/>
    </row>
    <row r="1630" spans="1:60" s="21" customFormat="1" ht="11.25" hidden="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2"/>
    </row>
    <row r="1631" spans="1:60" s="21" customFormat="1" ht="11.25" hidden="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2"/>
    </row>
    <row r="1632" spans="1:60" s="21" customFormat="1" ht="11.25" hidden="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2"/>
    </row>
    <row r="1633" spans="1:60" s="21" customFormat="1" ht="11.25" hidden="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2"/>
    </row>
    <row r="1634" spans="1:60" s="21" customFormat="1" ht="11.25" hidden="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2"/>
    </row>
    <row r="1635" spans="1:60" s="21" customFormat="1" ht="11.25" hidden="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2"/>
    </row>
    <row r="1636" spans="1:60" s="21" customFormat="1" ht="11.25" hidden="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2"/>
    </row>
    <row r="1637" spans="1:60" s="21" customFormat="1" ht="11.25" hidden="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2"/>
    </row>
    <row r="1638" spans="1:60" s="21" customFormat="1" ht="11.25" hidden="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2"/>
    </row>
    <row r="1639" spans="1:60" s="21" customFormat="1" ht="11.25" hidden="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2"/>
    </row>
    <row r="1640" spans="1:60" s="21" customFormat="1" ht="11.25" hidden="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2"/>
    </row>
    <row r="1641" spans="1:60" s="21" customFormat="1" ht="11.25" hidden="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2"/>
    </row>
    <row r="1642" spans="1:60" s="21" customFormat="1" ht="11.25" hidden="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2"/>
    </row>
    <row r="1643" spans="1:60" s="21" customFormat="1" ht="11.25" hidden="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2"/>
    </row>
    <row r="1644" spans="1:60" s="21" customFormat="1" ht="11.25" hidden="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2"/>
    </row>
    <row r="1645" spans="1:60" s="21" customFormat="1" ht="11.25" hidden="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2"/>
    </row>
    <row r="1646" spans="1:60" s="21" customFormat="1" ht="11.25" hidden="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2"/>
    </row>
    <row r="1647" spans="1:60" s="21" customFormat="1" ht="11.25" hidden="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2"/>
    </row>
    <row r="1648" spans="1:60" s="21" customFormat="1" ht="11.25" hidden="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2"/>
    </row>
    <row r="1649" spans="1:60" s="21" customFormat="1" ht="11.25" hidden="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2"/>
    </row>
    <row r="1650" spans="1:60" s="21" customFormat="1" ht="11.25" hidden="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2"/>
    </row>
    <row r="1651" spans="1:60" s="21" customFormat="1" ht="11.25" hidden="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2"/>
    </row>
    <row r="1652" spans="1:60" s="21" customFormat="1" ht="11.25" hidden="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2"/>
    </row>
    <row r="1653" spans="1:60" s="21" customFormat="1" ht="11.25" hidden="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2"/>
    </row>
    <row r="1654" spans="1:60" s="21" customFormat="1" ht="11.25" hidden="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2"/>
    </row>
    <row r="1655" spans="1:60" s="21" customFormat="1" ht="11.25" hidden="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2"/>
    </row>
    <row r="1656" spans="1:60" s="21" customFormat="1" ht="11.25" hidden="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2"/>
    </row>
    <row r="1657" spans="1:60" s="21" customFormat="1" ht="11.25" hidden="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2"/>
    </row>
    <row r="1658" spans="1:60" s="21" customFormat="1" ht="11.25" hidden="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2"/>
    </row>
    <row r="1659" spans="1:60" s="21" customFormat="1" ht="11.25" hidden="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2"/>
    </row>
    <row r="1660" spans="1:60" s="21" customFormat="1" ht="11.25" hidden="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2"/>
    </row>
    <row r="1661" spans="1:60" s="21" customFormat="1" ht="11.25" hidden="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2"/>
    </row>
    <row r="1662" spans="1:60" s="21" customFormat="1" ht="11.25" hidden="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2"/>
    </row>
    <row r="1663" spans="1:60" s="21" customFormat="1" ht="11.25" hidden="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2"/>
    </row>
    <row r="1664" spans="1:60" s="21" customFormat="1" ht="11.25" hidden="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2"/>
    </row>
    <row r="1665" spans="1:60" s="21" customFormat="1" ht="11.25" hidden="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2"/>
    </row>
    <row r="1666" spans="1:60" s="21" customFormat="1" ht="11.25" hidden="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2"/>
    </row>
    <row r="1667" spans="1:60" s="21" customFormat="1" ht="11.25" hidden="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2"/>
    </row>
    <row r="1668" spans="1:60" s="21" customFormat="1" ht="11.25" hidden="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2"/>
    </row>
    <row r="1669" spans="1:60" s="21" customFormat="1" ht="11.25" hidden="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2"/>
    </row>
    <row r="1670" spans="1:60" s="21" customFormat="1" ht="11.25" hidden="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2"/>
    </row>
    <row r="1671" spans="1:60" s="21" customFormat="1" ht="11.25" hidden="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2"/>
    </row>
    <row r="1672" spans="1:60" s="21" customFormat="1" ht="11.25" hidden="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2"/>
    </row>
    <row r="1673" spans="1:60" s="21" customFormat="1" ht="11.25" hidden="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2"/>
    </row>
    <row r="1674" spans="1:60" s="21" customFormat="1" ht="11.25" hidden="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2"/>
    </row>
    <row r="1675" spans="1:60" s="21" customFormat="1" ht="11.25" hidden="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2"/>
    </row>
    <row r="1676" spans="1:60" s="21" customFormat="1" ht="11.25" hidden="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2"/>
    </row>
    <row r="1677" spans="1:60" s="21" customFormat="1" ht="11.25" hidden="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2"/>
    </row>
    <row r="1678" spans="1:60" s="21" customFormat="1" ht="11.25" hidden="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2"/>
    </row>
    <row r="1679" spans="1:60" s="21" customFormat="1" ht="11.25" hidden="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2"/>
    </row>
    <row r="1680" spans="1:60" s="21" customFormat="1" ht="11.25" hidden="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2"/>
    </row>
    <row r="1681" spans="1:60" s="21" customFormat="1" ht="11.25" hidden="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2"/>
    </row>
    <row r="1682" spans="1:60" s="21" customFormat="1" ht="11.25" hidden="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2"/>
    </row>
    <row r="1683" spans="1:60" s="21" customFormat="1" ht="11.25" hidden="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2"/>
    </row>
    <row r="1684" spans="1:60" s="21" customFormat="1" ht="11.25" hidden="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2"/>
    </row>
    <row r="1685" spans="1:60" s="21" customFormat="1" ht="11.25" hidden="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2"/>
    </row>
    <row r="1686" spans="1:60" s="21" customFormat="1" ht="11.25" hidden="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2"/>
    </row>
    <row r="1687" spans="1:60" s="21" customFormat="1" ht="11.25" hidden="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2"/>
    </row>
    <row r="1688" spans="1:60" s="21" customFormat="1" ht="11.25" hidden="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2"/>
    </row>
    <row r="1689" spans="1:60" s="21" customFormat="1" ht="11.25" hidden="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2"/>
    </row>
    <row r="1690" spans="1:60" s="21" customFormat="1" ht="11.25" hidden="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2"/>
    </row>
    <row r="1691" spans="1:60" s="21" customFormat="1" ht="11.25" hidden="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2"/>
    </row>
    <row r="1692" spans="1:60" s="21" customFormat="1" ht="11.25" hidden="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2"/>
    </row>
    <row r="1693" spans="1:60" s="21" customFormat="1" ht="11.25" hidden="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2"/>
    </row>
    <row r="1694" spans="1:60" s="21" customFormat="1" ht="11.25" hidden="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2"/>
    </row>
    <row r="1695" spans="1:60" s="21" customFormat="1" ht="11.25" hidden="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2"/>
    </row>
    <row r="1696" spans="1:60" s="21" customFormat="1" ht="11.25" hidden="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2"/>
    </row>
    <row r="1697" spans="1:60" s="21" customFormat="1" ht="11.25" hidden="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2"/>
    </row>
    <row r="1698" spans="1:60" s="21" customFormat="1" ht="11.25" hidden="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2"/>
    </row>
    <row r="1699" spans="1:60" s="21" customFormat="1" ht="11.25" hidden="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2"/>
    </row>
    <row r="1700" spans="1:60" s="21" customFormat="1" ht="11.25" hidden="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2"/>
    </row>
    <row r="1701" spans="1:60" s="21" customFormat="1" ht="11.25" hidden="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2"/>
    </row>
    <row r="1702" spans="1:60" s="21" customFormat="1" ht="11.25" hidden="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2"/>
    </row>
    <row r="1703" spans="1:60" s="21" customFormat="1" ht="11.25" hidden="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2"/>
    </row>
    <row r="1704" spans="1:60" s="21" customFormat="1" ht="11.25" hidden="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2"/>
    </row>
    <row r="1705" spans="1:60" s="21" customFormat="1" ht="11.25" hidden="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2"/>
    </row>
    <row r="1706" spans="1:60" s="21" customFormat="1" ht="11.25" hidden="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2"/>
    </row>
    <row r="1707" spans="1:60" s="21" customFormat="1" ht="11.25" hidden="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2"/>
    </row>
    <row r="1708" spans="1:60" s="21" customFormat="1" ht="11.25" hidden="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2"/>
    </row>
    <row r="1709" spans="1:60" s="21" customFormat="1" ht="11.25" hidden="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2"/>
    </row>
    <row r="1710" spans="1:60" s="21" customFormat="1" ht="11.25" hidden="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2"/>
    </row>
    <row r="1711" spans="1:60" s="21" customFormat="1" ht="11.25" hidden="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2"/>
    </row>
    <row r="1712" spans="1:60" s="21" customFormat="1" ht="11.25" hidden="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2"/>
    </row>
    <row r="1713" spans="1:60" s="21" customFormat="1" ht="11.25" hidden="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2"/>
    </row>
    <row r="1714" spans="1:60" s="21" customFormat="1" ht="11.25" hidden="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2"/>
    </row>
    <row r="1715" spans="1:60" s="21" customFormat="1" ht="11.25" hidden="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2"/>
    </row>
    <row r="1716" spans="1:60" s="21" customFormat="1" ht="11.25" hidden="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2"/>
    </row>
    <row r="1717" spans="1:60" s="21" customFormat="1" ht="11.25" hidden="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2"/>
    </row>
    <row r="1718" spans="1:60" s="21" customFormat="1" ht="11.25" hidden="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2"/>
    </row>
    <row r="1719" spans="1:60" s="21" customFormat="1" ht="11.25" hidden="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2"/>
    </row>
    <row r="1720" spans="1:60" s="21" customFormat="1" ht="11.25" hidden="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2"/>
    </row>
    <row r="1721" spans="1:60" s="21" customFormat="1" ht="11.25" hidden="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2"/>
    </row>
    <row r="1722" spans="1:60" s="21" customFormat="1" ht="11.25" hidden="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2"/>
    </row>
    <row r="1723" spans="1:60" s="21" customFormat="1" ht="11.25" hidden="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2"/>
    </row>
    <row r="1724" spans="1:60" s="21" customFormat="1" ht="11.25" hidden="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2"/>
    </row>
    <row r="1725" spans="1:60" s="21" customFormat="1" ht="11.25" hidden="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2"/>
    </row>
    <row r="1726" spans="1:60" s="21" customFormat="1" ht="11.25" hidden="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2"/>
    </row>
    <row r="1727" spans="1:60" s="21" customFormat="1" ht="11.25" hidden="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2"/>
    </row>
    <row r="1728" spans="1:60" s="21" customFormat="1" ht="11.25" hidden="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2"/>
    </row>
    <row r="1729" spans="1:60" s="21" customFormat="1" ht="11.25" hidden="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2"/>
    </row>
    <row r="1730" spans="1:60" s="21" customFormat="1" ht="11.25" hidden="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2"/>
    </row>
    <row r="1731" spans="1:60" s="21" customFormat="1" ht="11.25" hidden="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2"/>
    </row>
    <row r="1732" spans="1:60" s="21" customFormat="1" ht="11.25" hidden="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2"/>
    </row>
    <row r="1733" spans="1:60" s="21" customFormat="1" ht="11.25" hidden="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2"/>
    </row>
    <row r="1734" spans="1:60" s="21" customFormat="1" ht="11.25" hidden="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2"/>
    </row>
    <row r="1735" spans="1:60" s="21" customFormat="1" ht="11.25" hidden="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2"/>
    </row>
    <row r="1736" spans="1:60" s="21" customFormat="1" ht="11.25" hidden="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2"/>
    </row>
    <row r="1737" spans="1:60" s="21" customFormat="1" ht="11.25" hidden="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2"/>
    </row>
    <row r="1738" spans="1:60" s="21" customFormat="1" ht="11.25" hidden="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2"/>
    </row>
    <row r="1739" spans="1:60" s="21" customFormat="1" ht="11.25" hidden="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2"/>
    </row>
    <row r="1740" spans="1:60" s="21" customFormat="1" ht="11.25" hidden="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2"/>
    </row>
    <row r="1741" spans="1:60" s="21" customFormat="1" ht="11.25" hidden="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2"/>
    </row>
    <row r="1742" spans="1:60" s="21" customFormat="1" ht="11.25" hidden="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2"/>
    </row>
    <row r="1743" spans="1:60" s="21" customFormat="1" ht="11.25" hidden="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2"/>
    </row>
    <row r="1744" spans="1:60" s="21" customFormat="1" ht="11.25" hidden="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2"/>
    </row>
    <row r="1745" spans="1:60" s="21" customFormat="1" ht="11.25" hidden="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2"/>
    </row>
    <row r="1746" spans="1:60" s="21" customFormat="1" ht="11.25" hidden="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2"/>
    </row>
    <row r="1747" spans="1:60" s="21" customFormat="1" ht="11.25" hidden="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2"/>
    </row>
    <row r="1748" spans="1:60" s="21" customFormat="1" ht="11.25" hidden="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2"/>
    </row>
    <row r="1749" spans="1:60" s="21" customFormat="1" ht="11.25" hidden="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2"/>
    </row>
    <row r="1750" spans="1:60" s="21" customFormat="1" ht="11.25" hidden="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2"/>
    </row>
    <row r="1751" spans="1:60" s="21" customFormat="1" ht="11.25" hidden="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2"/>
    </row>
    <row r="1752" spans="1:60" s="21" customFormat="1" ht="11.25" hidden="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2"/>
    </row>
    <row r="1753" spans="1:60" s="21" customFormat="1" ht="11.25" hidden="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2"/>
    </row>
    <row r="1754" spans="1:60" s="21" customFormat="1" ht="11.25" hidden="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2"/>
    </row>
    <row r="1755" spans="1:60" s="21" customFormat="1" ht="11.25" hidden="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2"/>
    </row>
    <row r="1756" spans="1:60" s="21" customFormat="1" ht="11.25" hidden="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2"/>
    </row>
    <row r="1757" spans="1:60" s="21" customFormat="1" ht="11.25" hidden="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2"/>
    </row>
    <row r="1758" spans="1:60" s="21" customFormat="1" ht="11.25" hidden="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2"/>
    </row>
    <row r="1759" spans="1:60" s="21" customFormat="1" ht="11.25" hidden="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2"/>
    </row>
    <row r="1760" spans="1:60" s="21" customFormat="1" ht="11.25" hidden="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2"/>
    </row>
    <row r="1761" spans="1:60" s="21" customFormat="1" ht="11.25" hidden="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2"/>
    </row>
    <row r="1762" spans="1:60" s="21" customFormat="1" ht="11.25" hidden="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2"/>
    </row>
    <row r="1763" spans="1:60" s="21" customFormat="1" ht="11.25" hidden="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2"/>
    </row>
    <row r="1764" spans="1:60" s="21" customFormat="1" ht="11.25" hidden="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2"/>
    </row>
    <row r="1765" spans="1:60" s="21" customFormat="1" ht="11.25" hidden="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2"/>
    </row>
    <row r="1766" spans="1:60" s="21" customFormat="1" ht="11.25" hidden="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2"/>
    </row>
    <row r="1767" spans="1:60" s="21" customFormat="1" ht="11.25" hidden="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2"/>
    </row>
    <row r="1768" spans="1:60" s="21" customFormat="1" ht="11.25" hidden="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2"/>
    </row>
    <row r="1769" spans="1:60" s="21" customFormat="1" ht="11.25" hidden="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2"/>
    </row>
    <row r="1770" spans="1:60" s="21" customFormat="1" ht="11.25" hidden="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2"/>
    </row>
    <row r="1771" spans="1:60" s="21" customFormat="1" ht="11.25" hidden="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2"/>
    </row>
    <row r="1772" spans="1:60" s="21" customFormat="1" ht="11.25" hidden="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2"/>
    </row>
    <row r="1773" spans="1:60" s="21" customFormat="1" ht="11.25" hidden="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2"/>
    </row>
    <row r="1774" spans="1:60" s="21" customFormat="1" ht="11.25" hidden="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2"/>
    </row>
    <row r="1775" spans="1:60" s="21" customFormat="1" ht="11.25" hidden="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2"/>
    </row>
    <row r="1776" spans="1:60" s="21" customFormat="1" ht="11.25" hidden="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2"/>
    </row>
    <row r="1777" spans="1:60" s="21" customFormat="1" ht="11.25" hidden="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2"/>
    </row>
    <row r="1778" spans="1:60" s="21" customFormat="1" ht="11.25" hidden="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2"/>
    </row>
    <row r="1779" spans="1:60" s="21" customFormat="1" ht="11.25" hidden="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2"/>
    </row>
    <row r="1780" spans="1:60" s="21" customFormat="1" ht="11.25" hidden="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2"/>
    </row>
    <row r="1781" spans="1:60" s="21" customFormat="1" ht="11.25" hidden="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2"/>
    </row>
    <row r="1782" spans="1:60" s="21" customFormat="1" ht="11.25" hidden="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2"/>
    </row>
    <row r="1783" spans="1:60" s="21" customFormat="1" ht="11.25" hidden="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2"/>
    </row>
    <row r="1784" spans="1:60" s="21" customFormat="1" ht="11.25" hidden="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2"/>
    </row>
    <row r="1785" spans="1:60" s="21" customFormat="1" ht="11.25" hidden="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2"/>
    </row>
    <row r="1786" spans="1:60" s="21" customFormat="1" ht="11.25" hidden="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2"/>
    </row>
    <row r="1787" spans="1:60" s="21" customFormat="1" ht="11.25" hidden="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2"/>
    </row>
    <row r="1788" spans="1:60" s="21" customFormat="1" ht="11.25" hidden="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2"/>
    </row>
    <row r="1789" spans="1:60" s="21" customFormat="1" ht="11.25" hidden="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2"/>
    </row>
    <row r="1790" spans="1:60" s="21" customFormat="1" ht="11.25" hidden="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2"/>
    </row>
    <row r="1791" spans="1:60" s="21" customFormat="1" ht="11.25" hidden="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2"/>
    </row>
    <row r="1792" spans="1:60" s="21" customFormat="1" ht="11.25" hidden="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2"/>
    </row>
    <row r="1793" spans="1:60" s="21" customFormat="1" ht="11.25" hidden="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2"/>
    </row>
    <row r="1794" spans="1:60" s="21" customFormat="1" ht="11.25" hidden="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2"/>
    </row>
    <row r="1795" spans="1:60" s="21" customFormat="1" ht="11.25" hidden="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2"/>
    </row>
    <row r="1796" spans="1:60" s="21" customFormat="1" ht="11.25" hidden="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2"/>
    </row>
    <row r="1797" spans="1:60" s="21" customFormat="1" ht="11.25" hidden="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2"/>
    </row>
    <row r="1798" spans="1:60" s="21" customFormat="1" ht="11.25" hidden="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2"/>
    </row>
    <row r="1799" spans="1:60" s="21" customFormat="1" ht="11.25" hidden="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2"/>
    </row>
    <row r="1800" spans="1:60" s="21" customFormat="1" ht="11.25" hidden="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2"/>
    </row>
    <row r="1801" spans="1:60" s="21" customFormat="1" ht="11.25" hidden="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2"/>
    </row>
    <row r="1802" spans="1:60" s="21" customFormat="1" ht="11.25" hidden="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2"/>
    </row>
    <row r="1803" spans="1:60" s="21" customFormat="1" ht="11.25" hidden="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2"/>
    </row>
    <row r="1804" spans="1:60" s="21" customFormat="1" ht="11.25" hidden="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2"/>
    </row>
    <row r="1805" spans="1:60" s="21" customFormat="1" ht="11.25" hidden="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2"/>
    </row>
    <row r="1806" spans="1:60" s="21" customFormat="1" ht="11.25" hidden="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2"/>
    </row>
    <row r="1807" spans="1:60" s="21" customFormat="1" ht="11.25" hidden="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2"/>
    </row>
    <row r="1808" spans="1:60" s="21" customFormat="1" ht="11.25" hidden="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2"/>
    </row>
    <row r="1809" spans="1:60" s="21" customFormat="1" ht="11.25" hidden="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2"/>
    </row>
    <row r="1810" spans="1:60" s="21" customFormat="1" ht="11.25" hidden="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2"/>
    </row>
    <row r="1811" spans="1:60" s="21" customFormat="1" ht="11.25" hidden="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2"/>
    </row>
    <row r="1812" spans="1:60" s="21" customFormat="1" ht="11.25" hidden="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2"/>
    </row>
    <row r="1813" spans="1:60" s="21" customFormat="1" ht="11.25" hidden="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2"/>
    </row>
    <row r="1814" spans="1:60" s="21" customFormat="1" ht="11.25" hidden="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2"/>
    </row>
    <row r="1815" spans="1:60" s="21" customFormat="1" ht="11.25" hidden="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2"/>
    </row>
    <row r="1816" spans="1:60" s="21" customFormat="1" ht="11.25" hidden="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2"/>
    </row>
    <row r="1817" spans="1:60" s="21" customFormat="1" ht="11.25" hidden="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2"/>
    </row>
    <row r="1818" spans="1:60" s="21" customFormat="1" ht="11.25" hidden="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2"/>
    </row>
    <row r="1819" spans="1:60" s="21" customFormat="1" ht="11.25" hidden="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2"/>
    </row>
    <row r="1820" spans="1:60" s="21" customFormat="1" ht="11.25" hidden="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2"/>
    </row>
    <row r="1821" spans="1:60" s="21" customFormat="1" ht="11.25" hidden="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2"/>
    </row>
    <row r="1822" spans="1:60" s="21" customFormat="1" ht="11.25" hidden="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2"/>
    </row>
    <row r="1823" spans="1:60" s="21" customFormat="1" ht="11.25" hidden="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2"/>
    </row>
    <row r="1824" spans="1:60" s="21" customFormat="1" ht="11.25" hidden="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2"/>
    </row>
    <row r="1825" spans="1:60" s="21" customFormat="1" ht="11.25" hidden="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2"/>
    </row>
    <row r="1826" spans="1:60" s="21" customFormat="1" ht="11.25" hidden="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2"/>
    </row>
    <row r="1827" spans="1:60" s="21" customFormat="1" ht="11.25" hidden="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2"/>
    </row>
    <row r="1828" spans="1:60" s="21" customFormat="1" ht="11.25" hidden="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2"/>
    </row>
    <row r="1829" spans="1:60" s="21" customFormat="1" ht="11.25" hidden="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2"/>
    </row>
    <row r="1830" spans="1:60" s="21" customFormat="1" ht="11.25" hidden="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2"/>
    </row>
    <row r="1831" spans="1:60" s="21" customFormat="1" ht="11.25" hidden="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2"/>
    </row>
    <row r="1832" spans="1:60" s="21" customFormat="1" ht="11.25" hidden="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2"/>
    </row>
    <row r="1833" spans="1:60" s="21" customFormat="1" ht="11.25" hidden="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2"/>
    </row>
    <row r="1834" spans="1:60" s="21" customFormat="1" ht="11.25" hidden="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2"/>
    </row>
    <row r="1835" spans="1:60" s="21" customFormat="1" ht="11.25" hidden="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2"/>
    </row>
    <row r="1836" spans="1:60" s="21" customFormat="1" ht="11.25" hidden="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2"/>
    </row>
    <row r="1837" spans="1:60" s="21" customFormat="1" ht="11.25" hidden="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2"/>
    </row>
    <row r="1838" spans="1:60" s="21" customFormat="1" ht="11.25" hidden="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2"/>
    </row>
    <row r="1839" spans="1:60" s="21" customFormat="1" ht="11.25" hidden="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2"/>
    </row>
    <row r="1840" spans="1:60" s="21" customFormat="1" ht="11.25" hidden="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2"/>
    </row>
    <row r="1841" spans="1:60" s="21" customFormat="1" ht="11.25" hidden="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2"/>
    </row>
    <row r="1842" spans="1:60" s="21" customFormat="1" ht="11.25" hidden="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2"/>
    </row>
    <row r="1843" spans="1:60" s="21" customFormat="1" ht="11.25" hidden="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2"/>
    </row>
    <row r="1844" spans="1:60" s="21" customFormat="1" ht="11.25" hidden="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2"/>
    </row>
    <row r="1845" spans="1:60" s="21" customFormat="1" ht="11.25" hidden="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2"/>
    </row>
    <row r="1846" spans="1:60" s="21" customFormat="1" ht="11.25" hidden="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2"/>
    </row>
    <row r="1847" spans="1:60" s="21" customFormat="1" ht="11.25" hidden="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2"/>
    </row>
    <row r="1848" spans="1:60" s="21" customFormat="1" ht="11.25" hidden="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2"/>
    </row>
    <row r="1849" spans="1:60" s="21" customFormat="1" ht="11.25" hidden="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2"/>
    </row>
    <row r="1850" spans="1:60" s="21" customFormat="1" ht="11.25" hidden="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2"/>
    </row>
    <row r="1851" spans="1:60" s="21" customFormat="1" ht="11.25" hidden="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2"/>
    </row>
    <row r="1852" spans="1:60" s="21" customFormat="1" ht="11.25" hidden="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2"/>
    </row>
    <row r="1853" spans="1:60" s="21" customFormat="1" ht="11.25" hidden="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2"/>
    </row>
    <row r="1854" spans="1:60" s="21" customFormat="1" ht="11.25" hidden="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2"/>
    </row>
    <row r="1855" spans="1:60" s="21" customFormat="1" ht="11.25" hidden="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2"/>
    </row>
    <row r="1856" spans="1:60" s="21" customFormat="1" ht="11.25" hidden="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2"/>
    </row>
    <row r="1857" spans="1:60" s="21" customFormat="1" ht="11.25" hidden="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2"/>
    </row>
    <row r="1858" spans="1:60" s="21" customFormat="1" ht="11.25" hidden="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2"/>
    </row>
    <row r="1859" spans="1:60" s="21" customFormat="1" ht="11.25" hidden="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2"/>
    </row>
    <row r="1860" spans="1:60" s="21" customFormat="1" ht="11.25" hidden="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2"/>
    </row>
    <row r="1861" spans="1:60" s="21" customFormat="1" ht="11.25" hidden="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2"/>
    </row>
    <row r="1862" spans="1:60" s="21" customFormat="1" ht="11.25" hidden="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2"/>
    </row>
    <row r="1863" spans="1:60" s="21" customFormat="1" ht="11.25" hidden="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2"/>
    </row>
    <row r="1864" spans="1:60" s="21" customFormat="1" ht="11.25" hidden="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2"/>
    </row>
    <row r="1865" spans="1:60" s="21" customFormat="1" ht="11.25" hidden="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2"/>
    </row>
    <row r="1866" spans="1:60" s="21" customFormat="1" ht="11.25" hidden="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2"/>
    </row>
    <row r="1867" spans="1:60" s="21" customFormat="1" ht="11.25" hidden="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2"/>
    </row>
    <row r="1868" spans="1:60" s="21" customFormat="1" ht="11.25" hidden="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2"/>
    </row>
    <row r="1869" spans="1:60" s="21" customFormat="1" ht="11.25" hidden="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2"/>
    </row>
    <row r="1870" spans="1:60" s="21" customFormat="1" ht="11.25" hidden="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2"/>
    </row>
  </sheetData>
  <sheetProtection algorithmName="SHA-512" hashValue="1tgXNGn48sIAnsV6elZtCdYlQLj5aIV3cKtmv5Uzw7azeY8aMUmFnpvgdve1xppzH+vJ1bEf8kg14EYk+5JOTw==" saltValue="qZOE39JB+s7hzEL5Z7MqqA==" spinCount="100000" sheet="1" objects="1" scenarios="1"/>
  <mergeCells count="10">
    <mergeCell ref="E48:AI48"/>
    <mergeCell ref="E47:AM47"/>
    <mergeCell ref="E40:AT40"/>
    <mergeCell ref="E46:AT46"/>
    <mergeCell ref="E4:BG4"/>
    <mergeCell ref="E13:BG13"/>
    <mergeCell ref="E16:BG16"/>
    <mergeCell ref="E23:BG23"/>
    <mergeCell ref="E27:BG27"/>
    <mergeCell ref="E35:BG35"/>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1" customWidth="1"/>
    <col min="2" max="26" width="10.7109375" style="171" customWidth="1"/>
    <col min="27" max="27" width="6.7109375" style="171" customWidth="1"/>
    <col min="28" max="28" width="5.140625" style="171" customWidth="1"/>
    <col min="29" max="29" width="4.140625" style="171" customWidth="1"/>
    <col min="30" max="128" width="0" style="173" hidden="1" customWidth="1"/>
    <col min="129" max="16384" width="10.7109375" style="171" hidden="1"/>
  </cols>
  <sheetData>
    <row r="1" spans="1:128" ht="33.75" x14ac:dyDescent="0.5">
      <c r="A1" s="324" t="str">
        <f ca="1">TEXT(TODAY()-30,"MMMM yyyy")</f>
        <v>March 2022</v>
      </c>
      <c r="B1" s="324"/>
      <c r="C1" s="324"/>
      <c r="D1" s="324"/>
      <c r="E1" s="324"/>
      <c r="S1" s="172">
        <f>Table!AT2</f>
        <v>0</v>
      </c>
    </row>
    <row r="2" spans="1:128" ht="61.5" x14ac:dyDescent="0.9">
      <c r="A2" s="174" t="s">
        <v>0</v>
      </c>
    </row>
    <row r="3" spans="1:128" s="177" customFormat="1" ht="36" x14ac:dyDescent="0.55000000000000004">
      <c r="A3" s="175" t="s">
        <v>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7" customFormat="1" ht="36" x14ac:dyDescent="0.55000000000000004">
      <c r="A68" s="175" t="s">
        <v>19</v>
      </c>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7" customFormat="1" ht="36" x14ac:dyDescent="0.55000000000000004">
      <c r="A112" s="175" t="s">
        <v>24</v>
      </c>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c r="CG112" s="173"/>
      <c r="CH112" s="173"/>
      <c r="CI112" s="173"/>
      <c r="CJ112" s="173"/>
      <c r="CK112" s="173"/>
      <c r="CL112" s="173"/>
      <c r="CM112" s="173"/>
      <c r="CN112" s="173"/>
      <c r="CO112" s="173"/>
      <c r="CP112" s="173"/>
      <c r="CQ112" s="173"/>
      <c r="CR112" s="173"/>
      <c r="CS112" s="173"/>
      <c r="CT112" s="173"/>
      <c r="CU112" s="173"/>
      <c r="CV112" s="173"/>
      <c r="CW112" s="173"/>
      <c r="CX112" s="173"/>
      <c r="CY112" s="173"/>
      <c r="CZ112" s="173"/>
      <c r="DA112" s="173"/>
      <c r="DB112" s="173"/>
      <c r="DC112" s="173"/>
      <c r="DD112" s="173"/>
      <c r="DE112" s="173"/>
      <c r="DF112" s="173"/>
      <c r="DG112" s="173"/>
      <c r="DH112" s="173"/>
      <c r="DI112" s="173"/>
      <c r="DJ112" s="173"/>
      <c r="DK112" s="173"/>
      <c r="DL112" s="173"/>
      <c r="DM112" s="173"/>
      <c r="DN112" s="173"/>
      <c r="DO112" s="173"/>
      <c r="DP112" s="173"/>
      <c r="DQ112" s="173"/>
      <c r="DR112" s="173"/>
      <c r="DS112" s="173"/>
      <c r="DT112" s="173"/>
      <c r="DU112" s="173"/>
      <c r="DV112" s="173"/>
      <c r="DW112" s="173"/>
      <c r="DX112" s="173"/>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7" customFormat="1" ht="36" x14ac:dyDescent="0.55000000000000004">
      <c r="A157" s="175" t="s">
        <v>36</v>
      </c>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c r="CG157" s="173"/>
      <c r="CH157" s="173"/>
      <c r="CI157" s="173"/>
      <c r="CJ157" s="173"/>
      <c r="CK157" s="173"/>
      <c r="CL157" s="173"/>
      <c r="CM157" s="173"/>
      <c r="CN157" s="173"/>
      <c r="CO157" s="173"/>
      <c r="CP157" s="173"/>
      <c r="CQ157" s="173"/>
      <c r="CR157" s="173"/>
      <c r="CS157" s="173"/>
      <c r="CT157" s="173"/>
      <c r="CU157" s="173"/>
      <c r="CV157" s="173"/>
      <c r="CW157" s="173"/>
      <c r="CX157" s="173"/>
      <c r="CY157" s="173"/>
      <c r="CZ157" s="173"/>
      <c r="DA157" s="173"/>
      <c r="DB157" s="173"/>
      <c r="DC157" s="173"/>
      <c r="DD157" s="173"/>
      <c r="DE157" s="173"/>
      <c r="DF157" s="173"/>
      <c r="DG157" s="173"/>
      <c r="DH157" s="173"/>
      <c r="DI157" s="173"/>
      <c r="DJ157" s="173"/>
      <c r="DK157" s="173"/>
      <c r="DL157" s="173"/>
      <c r="DM157" s="173"/>
      <c r="DN157" s="173"/>
      <c r="DO157" s="173"/>
      <c r="DP157" s="173"/>
      <c r="DQ157" s="173"/>
      <c r="DR157" s="173"/>
      <c r="DS157" s="173"/>
      <c r="DT157" s="173"/>
      <c r="DU157" s="173"/>
      <c r="DV157" s="173"/>
      <c r="DW157" s="173"/>
      <c r="DX157" s="173"/>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7" customFormat="1" ht="36" x14ac:dyDescent="0.55000000000000004">
      <c r="A200" s="175" t="s">
        <v>42</v>
      </c>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c r="CG200" s="173"/>
      <c r="CH200" s="173"/>
      <c r="CI200" s="173"/>
      <c r="CJ200" s="173"/>
      <c r="CK200" s="173"/>
      <c r="CL200" s="173"/>
      <c r="CM200" s="173"/>
      <c r="CN200" s="173"/>
      <c r="CO200" s="173"/>
      <c r="CP200" s="173"/>
      <c r="CQ200" s="173"/>
      <c r="CR200" s="173"/>
      <c r="CS200" s="173"/>
      <c r="CT200" s="173"/>
      <c r="CU200" s="173"/>
      <c r="CV200" s="173"/>
      <c r="CW200" s="173"/>
      <c r="CX200" s="173"/>
      <c r="CY200" s="173"/>
      <c r="CZ200" s="173"/>
      <c r="DA200" s="173"/>
      <c r="DB200" s="173"/>
      <c r="DC200" s="173"/>
      <c r="DD200" s="173"/>
      <c r="DE200" s="173"/>
      <c r="DF200" s="173"/>
      <c r="DG200" s="173"/>
      <c r="DH200" s="173"/>
      <c r="DI200" s="173"/>
      <c r="DJ200" s="173"/>
      <c r="DK200" s="173"/>
      <c r="DL200" s="173"/>
      <c r="DM200" s="173"/>
      <c r="DN200" s="173"/>
      <c r="DO200" s="173"/>
      <c r="DP200" s="173"/>
      <c r="DQ200" s="173"/>
      <c r="DR200" s="173"/>
      <c r="DS200" s="173"/>
      <c r="DT200" s="173"/>
      <c r="DU200" s="173"/>
      <c r="DV200" s="173"/>
      <c r="DW200" s="173"/>
      <c r="DX200" s="173"/>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7" customFormat="1" ht="36" x14ac:dyDescent="0.55000000000000004">
      <c r="A262" s="175" t="s">
        <v>58</v>
      </c>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3"/>
      <c r="BR262" s="173"/>
      <c r="BS262" s="173"/>
      <c r="BT262" s="173"/>
      <c r="BU262" s="173"/>
      <c r="BV262" s="173"/>
      <c r="BW262" s="173"/>
      <c r="BX262" s="173"/>
      <c r="BY262" s="173"/>
      <c r="BZ262" s="173"/>
      <c r="CA262" s="173"/>
      <c r="CB262" s="173"/>
      <c r="CC262" s="173"/>
      <c r="CD262" s="173"/>
      <c r="CE262" s="173"/>
      <c r="CF262" s="173"/>
      <c r="CG262" s="173"/>
      <c r="CH262" s="173"/>
      <c r="CI262" s="173"/>
      <c r="CJ262" s="173"/>
      <c r="CK262" s="173"/>
      <c r="CL262" s="173"/>
      <c r="CM262" s="173"/>
      <c r="CN262" s="173"/>
      <c r="CO262" s="173"/>
      <c r="CP262" s="173"/>
      <c r="CQ262" s="173"/>
      <c r="CR262" s="173"/>
      <c r="CS262" s="173"/>
      <c r="CT262" s="173"/>
      <c r="CU262" s="173"/>
      <c r="CV262" s="173"/>
      <c r="CW262" s="173"/>
      <c r="CX262" s="173"/>
      <c r="CY262" s="173"/>
      <c r="CZ262" s="173"/>
      <c r="DA262" s="173"/>
      <c r="DB262" s="173"/>
      <c r="DC262" s="173"/>
      <c r="DD262" s="173"/>
      <c r="DE262" s="173"/>
      <c r="DF262" s="173"/>
      <c r="DG262" s="173"/>
      <c r="DH262" s="173"/>
      <c r="DI262" s="173"/>
      <c r="DJ262" s="173"/>
      <c r="DK262" s="173"/>
      <c r="DL262" s="173"/>
      <c r="DM262" s="173"/>
      <c r="DN262" s="173"/>
      <c r="DO262" s="173"/>
      <c r="DP262" s="173"/>
      <c r="DQ262" s="173"/>
      <c r="DR262" s="173"/>
      <c r="DS262" s="173"/>
      <c r="DT262" s="173"/>
      <c r="DU262" s="173"/>
      <c r="DV262" s="173"/>
      <c r="DW262" s="173"/>
      <c r="DX262" s="173"/>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7" customFormat="1" ht="21" x14ac:dyDescent="0.35">
      <c r="A330" s="178" t="s">
        <v>217</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row>
    <row r="331" spans="1:128" s="177" customFormat="1" ht="21" x14ac:dyDescent="0.3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44671</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44671</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44659</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44659</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44659</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44648</v>
      </c>
      <c r="F19" s="54">
        <v>91380</v>
      </c>
      <c r="G19" s="54">
        <v>86330</v>
      </c>
      <c r="H19" s="54">
        <v>83100</v>
      </c>
      <c r="I19" s="54">
        <v>79710</v>
      </c>
      <c r="J19" s="54">
        <v>73120</v>
      </c>
      <c r="K19" s="54">
        <v>71540</v>
      </c>
      <c r="L19" s="54">
        <v>64390</v>
      </c>
      <c r="M19" s="54">
        <v>66870</v>
      </c>
      <c r="N19" s="54">
        <v>65550</v>
      </c>
      <c r="O19" s="54">
        <v>63990</v>
      </c>
      <c r="P19" s="54">
        <v>64560</v>
      </c>
      <c r="Q19" s="54">
        <v>63200</v>
      </c>
      <c r="R19" s="54">
        <v>62810</v>
      </c>
      <c r="S19" s="54">
        <v>60720</v>
      </c>
      <c r="T19" s="54">
        <v>58000</v>
      </c>
      <c r="U19" s="54">
        <v>56910</v>
      </c>
      <c r="V19" s="54">
        <v>54350</v>
      </c>
      <c r="W19" s="54">
        <v>55610</v>
      </c>
      <c r="X19" s="54">
        <v>53460</v>
      </c>
      <c r="Y19" s="54">
        <v>52910</v>
      </c>
      <c r="Z19" s="54">
        <v>52340</v>
      </c>
      <c r="AA19" s="54">
        <v>51870</v>
      </c>
      <c r="AB19" s="54">
        <v>49930</v>
      </c>
      <c r="AC19" s="54">
        <v>49570</v>
      </c>
      <c r="AD19" s="54">
        <v>50710</v>
      </c>
      <c r="AE19" s="54">
        <v>52290</v>
      </c>
      <c r="AF19" s="54">
        <v>52080</v>
      </c>
      <c r="AG19" s="54">
        <v>51070</v>
      </c>
      <c r="AH19" s="54">
        <v>49810</v>
      </c>
      <c r="AI19" s="54">
        <v>49230</v>
      </c>
      <c r="AJ19" s="54">
        <v>50270</v>
      </c>
      <c r="AK19" s="54">
        <v>50690</v>
      </c>
      <c r="AL19" s="54">
        <v>49550</v>
      </c>
      <c r="AM19" s="54">
        <v>50280</v>
      </c>
      <c r="AN19" s="54">
        <v>51360</v>
      </c>
      <c r="AO19" s="54">
        <v>52460</v>
      </c>
      <c r="AP19" s="54">
        <v>54040</v>
      </c>
      <c r="AQ19" s="54">
        <v>53760</v>
      </c>
      <c r="AR19" s="54">
        <v>61540</v>
      </c>
      <c r="AS19" s="54">
        <v>69870</v>
      </c>
      <c r="AT19" s="54">
        <v>62680</v>
      </c>
      <c r="AU19" s="54">
        <v>52570</v>
      </c>
      <c r="AV19" s="54">
        <v>28880</v>
      </c>
      <c r="AW19" s="54">
        <v>24870</v>
      </c>
      <c r="AX19" s="54">
        <v>31310</v>
      </c>
      <c r="AY19" s="54">
        <v>173540</v>
      </c>
      <c r="AZ19" s="54">
        <v>175070</v>
      </c>
      <c r="BA19" s="54">
        <v>183670</v>
      </c>
      <c r="BB19" s="54">
        <v>208240</v>
      </c>
      <c r="BC19" s="54">
        <v>206990</v>
      </c>
      <c r="BD19" s="54">
        <v>197770</v>
      </c>
      <c r="BE19" s="54">
        <v>199820</v>
      </c>
      <c r="BF19" s="54">
        <v>205230</v>
      </c>
      <c r="BG19" s="54">
        <v>189430</v>
      </c>
      <c r="BH19" s="54">
        <v>184030</v>
      </c>
      <c r="BI19" s="54">
        <v>177960</v>
      </c>
      <c r="BJ19" s="54">
        <v>149890</v>
      </c>
      <c r="BK19" s="54">
        <v>85090</v>
      </c>
      <c r="BL19" s="54">
        <v>81100</v>
      </c>
      <c r="BM19" s="54">
        <v>72240</v>
      </c>
      <c r="BN19" s="54">
        <v>67540</v>
      </c>
      <c r="BO19" s="54" t="e">
        <v>#N/A</v>
      </c>
      <c r="BP19" s="54" t="e">
        <v>#N/A</v>
      </c>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44648</v>
      </c>
      <c r="F20" s="53">
        <v>37.620481927710834</v>
      </c>
      <c r="G20" s="53">
        <v>25.99241097489784</v>
      </c>
      <c r="H20" s="53">
        <v>16.615211900084191</v>
      </c>
      <c r="I20" s="53">
        <v>8.5523627944981584</v>
      </c>
      <c r="J20" s="53">
        <v>-9.6726374305126654</v>
      </c>
      <c r="K20" s="53">
        <v>-12.734813369114416</v>
      </c>
      <c r="L20" s="53">
        <v>-32.085223077734412</v>
      </c>
      <c r="M20" s="53">
        <v>-26.094164456233425</v>
      </c>
      <c r="N20" s="53">
        <v>-33.098591549295776</v>
      </c>
      <c r="O20" s="53">
        <v>-36.699970323474126</v>
      </c>
      <c r="P20" s="53">
        <v>-36.792637556295283</v>
      </c>
      <c r="Q20" s="53">
        <v>-36.660653437562644</v>
      </c>
      <c r="R20" s="53">
        <v>-31.26504705624863</v>
      </c>
      <c r="S20" s="53">
        <v>-29.665238040078769</v>
      </c>
      <c r="T20" s="53">
        <v>-30.20457280385078</v>
      </c>
      <c r="U20" s="53">
        <v>-28.603688370342496</v>
      </c>
      <c r="V20" s="53">
        <v>-25.67013129102844</v>
      </c>
      <c r="W20" s="53">
        <v>-22.26726306961141</v>
      </c>
      <c r="X20" s="53">
        <v>-16.974685510172382</v>
      </c>
      <c r="Y20" s="53">
        <v>-20.876327202033796</v>
      </c>
      <c r="Z20" s="53">
        <v>-20.152555301296715</v>
      </c>
      <c r="AA20" s="53">
        <v>-18.940459446788559</v>
      </c>
      <c r="AB20" s="53">
        <v>-22.661090458488232</v>
      </c>
      <c r="AC20" s="53">
        <v>-21.566455696202535</v>
      </c>
      <c r="AD20" s="53">
        <v>-19.264448336252194</v>
      </c>
      <c r="AE20" s="53">
        <v>-13.88339920948617</v>
      </c>
      <c r="AF20" s="53">
        <v>-10.206896551724142</v>
      </c>
      <c r="AG20" s="53">
        <v>-10.261816903883325</v>
      </c>
      <c r="AH20" s="53">
        <v>-8.3532658693652238</v>
      </c>
      <c r="AI20" s="53">
        <v>-11.472756698435537</v>
      </c>
      <c r="AJ20" s="53">
        <v>-5.9670781893004126</v>
      </c>
      <c r="AK20" s="53">
        <v>-4.1958041958041985</v>
      </c>
      <c r="AL20" s="53">
        <v>-5.3305311425296154</v>
      </c>
      <c r="AM20" s="53">
        <v>-3.0653556969346463</v>
      </c>
      <c r="AN20" s="53">
        <v>2.8640096134588511</v>
      </c>
      <c r="AO20" s="53">
        <v>5.8301391970950078</v>
      </c>
      <c r="AP20" s="53">
        <v>6.5667521198974566</v>
      </c>
      <c r="AQ20" s="53">
        <v>2.8112449799196693</v>
      </c>
      <c r="AR20" s="53">
        <v>18.164362519201237</v>
      </c>
      <c r="AS20" s="53">
        <v>36.812218523595064</v>
      </c>
      <c r="AT20" s="53">
        <v>25.838185103392885</v>
      </c>
      <c r="AU20" s="53">
        <v>6.7844810075157413</v>
      </c>
      <c r="AV20" s="53">
        <v>-42.550228764670784</v>
      </c>
      <c r="AW20" s="53">
        <v>-50.937068455316634</v>
      </c>
      <c r="AX20" s="53">
        <v>-36.811301715438951</v>
      </c>
      <c r="AY20" s="53">
        <v>245.1471758154336</v>
      </c>
      <c r="AZ20" s="53">
        <v>240.86838006230531</v>
      </c>
      <c r="BA20" s="53">
        <v>250.11437285550895</v>
      </c>
      <c r="BB20" s="53">
        <v>285.34418948926719</v>
      </c>
      <c r="BC20" s="53">
        <v>285.02604166666663</v>
      </c>
      <c r="BD20" s="53">
        <v>221.36821579460513</v>
      </c>
      <c r="BE20" s="53">
        <v>185.98826391870617</v>
      </c>
      <c r="BF20" s="53">
        <v>227.42501595405233</v>
      </c>
      <c r="BG20" s="53">
        <v>260.3385961575043</v>
      </c>
      <c r="BH20" s="53">
        <v>537.22299168975076</v>
      </c>
      <c r="BI20" s="53">
        <v>615.56091676718938</v>
      </c>
      <c r="BJ20" s="53">
        <v>378.72884062599803</v>
      </c>
      <c r="BK20" s="53">
        <v>-50.968076524144287</v>
      </c>
      <c r="BL20" s="53">
        <v>-53.675672588107616</v>
      </c>
      <c r="BM20" s="53">
        <v>-60.668590406707686</v>
      </c>
      <c r="BN20" s="53">
        <v>-67.566269688820597</v>
      </c>
      <c r="BO20" s="53" t="e">
        <v>#N/A</v>
      </c>
      <c r="BP20" s="53" t="e">
        <v>#N/A</v>
      </c>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224</v>
      </c>
      <c r="C21" s="50" t="s">
        <v>13</v>
      </c>
      <c r="D21" s="101" t="s">
        <v>83</v>
      </c>
      <c r="E21" s="100">
        <v>44648</v>
      </c>
      <c r="F21" s="54">
        <v>30840</v>
      </c>
      <c r="G21" s="54">
        <v>29130</v>
      </c>
      <c r="H21" s="54">
        <v>28150</v>
      </c>
      <c r="I21" s="54">
        <v>27120</v>
      </c>
      <c r="J21" s="54">
        <v>25460</v>
      </c>
      <c r="K21" s="54">
        <v>24850</v>
      </c>
      <c r="L21" s="54">
        <v>22240</v>
      </c>
      <c r="M21" s="54">
        <v>22840</v>
      </c>
      <c r="N21" s="54">
        <v>22540</v>
      </c>
      <c r="O21" s="54">
        <v>21990</v>
      </c>
      <c r="P21" s="54">
        <v>21990</v>
      </c>
      <c r="Q21" s="54">
        <v>21400</v>
      </c>
      <c r="R21" s="54">
        <v>21140</v>
      </c>
      <c r="S21" s="54">
        <v>20370</v>
      </c>
      <c r="T21" s="54">
        <v>19420</v>
      </c>
      <c r="U21" s="54">
        <v>19160</v>
      </c>
      <c r="V21" s="54">
        <v>18050</v>
      </c>
      <c r="W21" s="54">
        <v>17920</v>
      </c>
      <c r="X21" s="54">
        <v>16950</v>
      </c>
      <c r="Y21" s="54">
        <v>16790</v>
      </c>
      <c r="Z21" s="54">
        <v>16270</v>
      </c>
      <c r="AA21" s="54">
        <v>16170</v>
      </c>
      <c r="AB21" s="54">
        <v>15530</v>
      </c>
      <c r="AC21" s="54">
        <v>15340</v>
      </c>
      <c r="AD21" s="54">
        <v>15850</v>
      </c>
      <c r="AE21" s="54">
        <v>16390</v>
      </c>
      <c r="AF21" s="54">
        <v>16520</v>
      </c>
      <c r="AG21" s="54">
        <v>16140</v>
      </c>
      <c r="AH21" s="54">
        <v>15980</v>
      </c>
      <c r="AI21" s="54">
        <v>15930</v>
      </c>
      <c r="AJ21" s="54">
        <v>16020</v>
      </c>
      <c r="AK21" s="54">
        <v>16060</v>
      </c>
      <c r="AL21" s="54">
        <v>15740</v>
      </c>
      <c r="AM21" s="54">
        <v>15860</v>
      </c>
      <c r="AN21" s="54">
        <v>16050</v>
      </c>
      <c r="AO21" s="54">
        <v>16400</v>
      </c>
      <c r="AP21" s="54">
        <v>16710</v>
      </c>
      <c r="AQ21" s="54">
        <v>16680</v>
      </c>
      <c r="AR21" s="54">
        <v>19200</v>
      </c>
      <c r="AS21" s="54">
        <v>21760</v>
      </c>
      <c r="AT21" s="54">
        <v>19330</v>
      </c>
      <c r="AU21" s="54">
        <v>16160</v>
      </c>
      <c r="AV21" s="54">
        <v>9220</v>
      </c>
      <c r="AW21" s="54">
        <v>7940</v>
      </c>
      <c r="AX21" s="54">
        <v>9250</v>
      </c>
      <c r="AY21" s="54">
        <v>63040</v>
      </c>
      <c r="AZ21" s="54">
        <v>63500</v>
      </c>
      <c r="BA21" s="54">
        <v>64760</v>
      </c>
      <c r="BB21" s="54">
        <v>71520</v>
      </c>
      <c r="BC21" s="54">
        <v>71360</v>
      </c>
      <c r="BD21" s="54">
        <v>68650</v>
      </c>
      <c r="BE21" s="54">
        <v>71120</v>
      </c>
      <c r="BF21" s="54">
        <v>74160</v>
      </c>
      <c r="BG21" s="54">
        <v>68120</v>
      </c>
      <c r="BH21" s="54">
        <v>63160</v>
      </c>
      <c r="BI21" s="54">
        <v>61640</v>
      </c>
      <c r="BJ21" s="54">
        <v>52770</v>
      </c>
      <c r="BK21" s="54">
        <v>28230</v>
      </c>
      <c r="BL21" s="54">
        <v>27010</v>
      </c>
      <c r="BM21" s="54">
        <v>23200</v>
      </c>
      <c r="BN21" s="54">
        <v>21300</v>
      </c>
      <c r="BO21" s="54" t="e">
        <v>#N/A</v>
      </c>
      <c r="BP21" s="54" t="e">
        <v>#N/A</v>
      </c>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44648</v>
      </c>
      <c r="F22" s="53">
        <v>46.091899573661777</v>
      </c>
      <c r="G22" s="53">
        <v>34.23963133640553</v>
      </c>
      <c r="H22" s="53">
        <v>24.889086069210297</v>
      </c>
      <c r="I22" s="53">
        <v>15.84792823579666</v>
      </c>
      <c r="J22" s="53">
        <v>-0.74074074074074181</v>
      </c>
      <c r="K22" s="53">
        <v>-4.7162576687116537</v>
      </c>
      <c r="L22" s="53">
        <v>-28.877518388231525</v>
      </c>
      <c r="M22" s="53">
        <v>-22.785665990534142</v>
      </c>
      <c r="N22" s="53">
        <v>-32.128876844323997</v>
      </c>
      <c r="O22" s="53">
        <v>-35.982532751091703</v>
      </c>
      <c r="P22" s="53">
        <v>-36.371527777777779</v>
      </c>
      <c r="Q22" s="53">
        <v>-36.328473668551034</v>
      </c>
      <c r="R22" s="53">
        <v>-31.452658884565498</v>
      </c>
      <c r="S22" s="53">
        <v>-30.07209062821833</v>
      </c>
      <c r="T22" s="53">
        <v>-31.012433392539961</v>
      </c>
      <c r="U22" s="53">
        <v>-29.35103244837758</v>
      </c>
      <c r="V22" s="53">
        <v>-29.104477611940293</v>
      </c>
      <c r="W22" s="53">
        <v>-27.887323943661968</v>
      </c>
      <c r="X22" s="53">
        <v>-23.785971223021583</v>
      </c>
      <c r="Y22" s="53">
        <v>-26.488616462346759</v>
      </c>
      <c r="Z22" s="53">
        <v>-27.817213842058564</v>
      </c>
      <c r="AA22" s="53">
        <v>-26.466575716234651</v>
      </c>
      <c r="AB22" s="53">
        <v>-29.376989540700315</v>
      </c>
      <c r="AC22" s="53">
        <v>-28.31775700934579</v>
      </c>
      <c r="AD22" s="53">
        <v>-25.023651844843897</v>
      </c>
      <c r="AE22" s="53">
        <v>-19.538537064310258</v>
      </c>
      <c r="AF22" s="53">
        <v>-14.933058702368696</v>
      </c>
      <c r="AG22" s="53">
        <v>-15.762004175365341</v>
      </c>
      <c r="AH22" s="53">
        <v>-11.468144044321328</v>
      </c>
      <c r="AI22" s="53">
        <v>-11.10491071428571</v>
      </c>
      <c r="AJ22" s="53">
        <v>-5.4867256637168182</v>
      </c>
      <c r="AK22" s="53">
        <v>-4.3478260869565188</v>
      </c>
      <c r="AL22" s="53">
        <v>-3.2575291948371277</v>
      </c>
      <c r="AM22" s="53">
        <v>-1.9171304885590601</v>
      </c>
      <c r="AN22" s="53">
        <v>3.3483580167417815</v>
      </c>
      <c r="AO22" s="53">
        <v>6.9100391134289341</v>
      </c>
      <c r="AP22" s="53">
        <v>5.4258675078864282</v>
      </c>
      <c r="AQ22" s="53">
        <v>1.7693715680292765</v>
      </c>
      <c r="AR22" s="53">
        <v>16.222760290556892</v>
      </c>
      <c r="AS22" s="53">
        <v>34.820322180916975</v>
      </c>
      <c r="AT22" s="53">
        <v>20.963704630788492</v>
      </c>
      <c r="AU22" s="53">
        <v>1.4438166980539791</v>
      </c>
      <c r="AV22" s="53">
        <v>-42.446941323345818</v>
      </c>
      <c r="AW22" s="53">
        <v>-50.560398505603985</v>
      </c>
      <c r="AX22" s="53">
        <v>-41.232528589580689</v>
      </c>
      <c r="AY22" s="53">
        <v>297.47793190416144</v>
      </c>
      <c r="AZ22" s="53">
        <v>295.63862928348914</v>
      </c>
      <c r="BA22" s="53">
        <v>294.8780487804878</v>
      </c>
      <c r="BB22" s="53">
        <v>328.00718132854581</v>
      </c>
      <c r="BC22" s="53">
        <v>327.8177458033573</v>
      </c>
      <c r="BD22" s="53">
        <v>257.55208333333337</v>
      </c>
      <c r="BE22" s="53">
        <v>226.83823529411765</v>
      </c>
      <c r="BF22" s="53">
        <v>283.65235385411279</v>
      </c>
      <c r="BG22" s="53">
        <v>321.53465346534659</v>
      </c>
      <c r="BH22" s="53">
        <v>585.03253796095441</v>
      </c>
      <c r="BI22" s="53">
        <v>676.32241813602013</v>
      </c>
      <c r="BJ22" s="53">
        <v>470.48648648648646</v>
      </c>
      <c r="BK22" s="53">
        <v>-55.218908629441628</v>
      </c>
      <c r="BL22" s="53">
        <v>-57.464566929133859</v>
      </c>
      <c r="BM22" s="53">
        <v>-64.175416924027175</v>
      </c>
      <c r="BN22" s="53">
        <v>-70.218120805369125</v>
      </c>
      <c r="BO22" s="53" t="e">
        <v>#N/A</v>
      </c>
      <c r="BP22" s="53" t="e">
        <v>#N/A</v>
      </c>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44659</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44649</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1.599936914435629</v>
      </c>
      <c r="BO24" s="53" t="e">
        <v>#N/A</v>
      </c>
      <c r="BP24" s="53" t="e">
        <v>#N/A</v>
      </c>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44659</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44659</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44659</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230</v>
      </c>
      <c r="C28" s="50" t="s">
        <v>231</v>
      </c>
      <c r="D28" s="101" t="s">
        <v>83</v>
      </c>
      <c r="E28" s="100">
        <v>44655</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44659</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3">
        <v>1323.9325023438687</v>
      </c>
      <c r="BF29" s="53">
        <v>1324.7882165541523</v>
      </c>
      <c r="BG29" s="53">
        <v>1326.2738829524299</v>
      </c>
      <c r="BH29" s="53">
        <v>1326.6752230449704</v>
      </c>
      <c r="BI29" s="53">
        <v>1329.156151442241</v>
      </c>
      <c r="BJ29" s="53">
        <v>1331.2979294589377</v>
      </c>
      <c r="BK29" s="53">
        <v>1333.546950963912</v>
      </c>
      <c r="BL29" s="53">
        <v>1335.4320470917585</v>
      </c>
      <c r="BM29" s="53">
        <v>1337.8355252326667</v>
      </c>
      <c r="BN29" s="53">
        <v>1339.4060546707026</v>
      </c>
      <c r="BO29" s="53">
        <v>1343.1921756002887</v>
      </c>
      <c r="BP29" s="53">
        <v>1345.0934748739915</v>
      </c>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44659</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-2.8032982796355355</v>
      </c>
      <c r="BC30" s="53">
        <v>-2.8579702385780004</v>
      </c>
      <c r="BD30" s="53">
        <v>6.1546776872114517</v>
      </c>
      <c r="BE30" s="53">
        <v>17.779444725507364</v>
      </c>
      <c r="BF30" s="53">
        <v>12.018940930166288</v>
      </c>
      <c r="BG30" s="53">
        <v>6.8779011518162347</v>
      </c>
      <c r="BH30" s="53">
        <v>4.5433042154489511</v>
      </c>
      <c r="BI30" s="53">
        <v>4.187038941521104</v>
      </c>
      <c r="BJ30" s="53">
        <v>3.5325555321945146</v>
      </c>
      <c r="BK30" s="53">
        <v>3.6966429420465019</v>
      </c>
      <c r="BL30" s="53">
        <v>3.5626108470556694</v>
      </c>
      <c r="BM30" s="53">
        <v>3.7152704436212991</v>
      </c>
      <c r="BN30" s="53">
        <v>3.5059936779013867</v>
      </c>
      <c r="BO30" s="53" t="e">
        <v>#N/A</v>
      </c>
      <c r="BP30" s="53" t="e">
        <v>#N/A</v>
      </c>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44655</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44655</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44648</v>
      </c>
      <c r="F33" s="53">
        <v>6.5877564457307249</v>
      </c>
      <c r="G33" s="53">
        <v>6.6426393292520682</v>
      </c>
      <c r="H33" s="53">
        <v>6.5880260619777147</v>
      </c>
      <c r="I33" s="53">
        <v>6.6073984886132209</v>
      </c>
      <c r="J33" s="53">
        <v>6.6628715321418621</v>
      </c>
      <c r="K33" s="53">
        <v>6.7342519342428542</v>
      </c>
      <c r="L33" s="53">
        <v>6.6733086766364131</v>
      </c>
      <c r="M33" s="53">
        <v>6.6379889482808538</v>
      </c>
      <c r="N33" s="53">
        <v>6.7472084927787144</v>
      </c>
      <c r="O33" s="53">
        <v>6.8505254386249002</v>
      </c>
      <c r="P33" s="53">
        <v>6.7541985436265772</v>
      </c>
      <c r="Q33" s="53">
        <v>6.7172621163677757</v>
      </c>
      <c r="R33" s="53">
        <v>6.7167548383919602</v>
      </c>
      <c r="S33" s="53">
        <v>6.7373565153979982</v>
      </c>
      <c r="T33" s="53">
        <v>6.6895305874969191</v>
      </c>
      <c r="U33" s="53">
        <v>6.7227842565375884</v>
      </c>
      <c r="V33" s="53">
        <v>6.974417099852424</v>
      </c>
      <c r="W33" s="53">
        <v>6.8581765485672319</v>
      </c>
      <c r="X33" s="53">
        <v>6.8296052150159374</v>
      </c>
      <c r="Y33" s="53">
        <v>6.8337892597377312</v>
      </c>
      <c r="Z33" s="53">
        <v>6.8632832800009425</v>
      </c>
      <c r="AA33" s="53">
        <v>6.7331734692548979</v>
      </c>
      <c r="AB33" s="53">
        <v>6.8380442035466942</v>
      </c>
      <c r="AC33" s="53">
        <v>6.8235238707782973</v>
      </c>
      <c r="AD33" s="53">
        <v>6.5764844894492009</v>
      </c>
      <c r="AE33" s="53">
        <v>6.6725217966266834</v>
      </c>
      <c r="AF33" s="53">
        <v>6.8640362083351256</v>
      </c>
      <c r="AG33" s="53">
        <v>6.9220406488493866</v>
      </c>
      <c r="AH33" s="53">
        <v>6.7763989451193902</v>
      </c>
      <c r="AI33" s="53">
        <v>6.7843296570956371</v>
      </c>
      <c r="AJ33" s="53">
        <v>6.8383677430430803</v>
      </c>
      <c r="AK33" s="53">
        <v>6.7856797354879674</v>
      </c>
      <c r="AL33" s="53">
        <v>6.64541837375344</v>
      </c>
      <c r="AM33" s="53">
        <v>6.7629221270847104</v>
      </c>
      <c r="AN33" s="53">
        <v>6.615771570950268</v>
      </c>
      <c r="AO33" s="53">
        <v>6.7314808783710225</v>
      </c>
      <c r="AP33" s="53">
        <v>6.7068339590814574</v>
      </c>
      <c r="AQ33" s="53">
        <v>6.7549964080019267</v>
      </c>
      <c r="AR33" s="53">
        <v>5.9087229347954615</v>
      </c>
      <c r="AS33" s="53">
        <v>4.8356502717792331</v>
      </c>
      <c r="AT33" s="53">
        <v>5.9124476333186795</v>
      </c>
      <c r="AU33" s="53">
        <v>6.8167315385115597</v>
      </c>
      <c r="AV33" s="53">
        <v>6.8730643582944877</v>
      </c>
      <c r="AW33" s="53">
        <v>6.4916662138825378</v>
      </c>
      <c r="AX33" s="53">
        <v>7.135991126622085</v>
      </c>
      <c r="AY33" s="53">
        <v>7.1929190993057741</v>
      </c>
      <c r="AZ33" s="53">
        <v>7.224306424770063</v>
      </c>
      <c r="BA33" s="53">
        <v>6.9289607991887703</v>
      </c>
      <c r="BB33" s="53">
        <v>7.3589727500902224</v>
      </c>
      <c r="BC33" s="53">
        <v>7.4323073706925387</v>
      </c>
      <c r="BD33" s="53">
        <v>7.3890469445738072</v>
      </c>
      <c r="BE33" s="53">
        <v>7.3440799474695044</v>
      </c>
      <c r="BF33" s="53">
        <v>7.3419799364790679</v>
      </c>
      <c r="BG33" s="53">
        <v>7.4423121306132156</v>
      </c>
      <c r="BH33" s="53">
        <v>7.6432081891381838</v>
      </c>
      <c r="BI33" s="53">
        <v>7.3621572175407701</v>
      </c>
      <c r="BJ33" s="53">
        <v>7.415494301246043</v>
      </c>
      <c r="BK33" s="53">
        <v>7.6647515258512975</v>
      </c>
      <c r="BL33" s="53">
        <v>7.6755900989802548</v>
      </c>
      <c r="BM33" s="53">
        <v>7.494756484967346</v>
      </c>
      <c r="BN33" s="53">
        <v>7.5977618742614563</v>
      </c>
      <c r="BO33" s="53" t="e">
        <v>#N/A</v>
      </c>
      <c r="BP33" s="53" t="e">
        <v>#N/A</v>
      </c>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44648</v>
      </c>
      <c r="F34" s="59">
        <v>2.6195088541660745</v>
      </c>
      <c r="G34" s="59">
        <v>2.6317389299099188</v>
      </c>
      <c r="H34" s="59">
        <v>2.5993254714160519</v>
      </c>
      <c r="I34" s="59">
        <v>2.6425039804348387</v>
      </c>
      <c r="J34" s="59">
        <v>2.6968477182437054</v>
      </c>
      <c r="K34" s="59">
        <v>2.7094747731922384</v>
      </c>
      <c r="L34" s="59">
        <v>2.6481499912370592</v>
      </c>
      <c r="M34" s="59">
        <v>2.5913761311780497</v>
      </c>
      <c r="N34" s="59">
        <v>2.608833553470693</v>
      </c>
      <c r="O34" s="59">
        <v>2.6093073993855005</v>
      </c>
      <c r="P34" s="59">
        <v>2.5904272497330072</v>
      </c>
      <c r="Q34" s="59">
        <v>2.5863460766930091</v>
      </c>
      <c r="R34" s="59">
        <v>2.6265015869161612</v>
      </c>
      <c r="S34" s="59">
        <v>2.6329701845197757</v>
      </c>
      <c r="T34" s="59">
        <v>2.6134232729469922</v>
      </c>
      <c r="U34" s="59">
        <v>2.6422854182159119</v>
      </c>
      <c r="V34" s="59">
        <v>2.7344907567721326</v>
      </c>
      <c r="W34" s="59">
        <v>2.7121669921119711</v>
      </c>
      <c r="X34" s="59">
        <v>2.6565541762372091</v>
      </c>
      <c r="Y34" s="59">
        <v>2.6050986679723533</v>
      </c>
      <c r="Z34" s="59">
        <v>2.564718539503148</v>
      </c>
      <c r="AA34" s="59">
        <v>2.5223923607487402</v>
      </c>
      <c r="AB34" s="59">
        <v>2.5878560782536448</v>
      </c>
      <c r="AC34" s="59">
        <v>2.6118475321692824</v>
      </c>
      <c r="AD34" s="59">
        <v>2.5531515403024727</v>
      </c>
      <c r="AE34" s="59">
        <v>2.6103056950986789</v>
      </c>
      <c r="AF34" s="59">
        <v>2.6747648531800938</v>
      </c>
      <c r="AG34" s="59">
        <v>2.7201311698784219</v>
      </c>
      <c r="AH34" s="59">
        <v>2.7102591921139072</v>
      </c>
      <c r="AI34" s="59">
        <v>2.7244696729269258</v>
      </c>
      <c r="AJ34" s="59">
        <v>2.7507780868888756</v>
      </c>
      <c r="AK34" s="59">
        <v>2.7184602250581462</v>
      </c>
      <c r="AL34" s="59">
        <v>2.6460519648101846</v>
      </c>
      <c r="AM34" s="59">
        <v>2.682261354909182</v>
      </c>
      <c r="AN34" s="59">
        <v>2.6397925105697868</v>
      </c>
      <c r="AO34" s="59">
        <v>2.6861594990531086</v>
      </c>
      <c r="AP34" s="59">
        <v>2.6726765466514273</v>
      </c>
      <c r="AQ34" s="59">
        <v>2.6732647847383104</v>
      </c>
      <c r="AR34" s="59">
        <v>2.287713372233855</v>
      </c>
      <c r="AS34" s="59">
        <v>1.8251166140598933</v>
      </c>
      <c r="AT34" s="59">
        <v>2.3268848289168593</v>
      </c>
      <c r="AU34" s="59">
        <v>2.8019609739763416</v>
      </c>
      <c r="AV34" s="59">
        <v>2.8385477058725077</v>
      </c>
      <c r="AW34" s="59">
        <v>2.6602640482192892</v>
      </c>
      <c r="AX34" s="59">
        <v>2.931453323011469</v>
      </c>
      <c r="AY34" s="59">
        <v>2.9751585302000985</v>
      </c>
      <c r="AZ34" s="59">
        <v>2.9439842042886251</v>
      </c>
      <c r="BA34" s="59">
        <v>2.8108020679885493</v>
      </c>
      <c r="BB34" s="59">
        <v>2.9468411143232016</v>
      </c>
      <c r="BC34" s="59">
        <v>2.9914407029623269</v>
      </c>
      <c r="BD34" s="59">
        <v>2.9642052877128808</v>
      </c>
      <c r="BE34" s="59">
        <v>2.8983743177848851</v>
      </c>
      <c r="BF34" s="59">
        <v>2.8834362311734285</v>
      </c>
      <c r="BG34" s="59">
        <v>2.947361474317165</v>
      </c>
      <c r="BH34" s="59">
        <v>3.0063809755403015</v>
      </c>
      <c r="BI34" s="59">
        <v>2.9017088649824414</v>
      </c>
      <c r="BJ34" s="59">
        <v>2.9371806960878537</v>
      </c>
      <c r="BK34" s="59">
        <v>3.0570693471196067</v>
      </c>
      <c r="BL34" s="59">
        <v>3.0623630567564049</v>
      </c>
      <c r="BM34" s="59">
        <v>3.0337213374031529</v>
      </c>
      <c r="BN34" s="59">
        <v>3.0899527000758082</v>
      </c>
      <c r="BO34" s="59" t="e">
        <v>#N/A</v>
      </c>
      <c r="BP34" s="59" t="e">
        <v>#N/A</v>
      </c>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44670</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44655</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t="e">
        <v>#N/A</v>
      </c>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247</v>
      </c>
      <c r="C38" s="50" t="s">
        <v>248</v>
      </c>
      <c r="D38" s="101" t="s">
        <v>83</v>
      </c>
      <c r="E38" s="100">
        <v>44655</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2156</v>
      </c>
      <c r="BK38" s="60">
        <v>2184</v>
      </c>
      <c r="BL38" s="60">
        <v>2108</v>
      </c>
      <c r="BM38" s="60">
        <v>1737</v>
      </c>
      <c r="BN38" s="60">
        <v>2005</v>
      </c>
      <c r="BO38" s="60">
        <v>3301</v>
      </c>
      <c r="BP38" s="60">
        <v>4107</v>
      </c>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249</v>
      </c>
      <c r="C39" s="50" t="s">
        <v>47</v>
      </c>
      <c r="D39" s="101" t="s">
        <v>83</v>
      </c>
      <c r="E39" s="100">
        <v>44655</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508659</v>
      </c>
      <c r="BF39" s="60">
        <v>510631</v>
      </c>
      <c r="BG39" s="60">
        <v>494163</v>
      </c>
      <c r="BH39" s="60">
        <v>488484</v>
      </c>
      <c r="BI39" s="60">
        <v>487097</v>
      </c>
      <c r="BJ39" s="60">
        <v>474424</v>
      </c>
      <c r="BK39" s="60">
        <v>484668</v>
      </c>
      <c r="BL39" s="60">
        <v>490252</v>
      </c>
      <c r="BM39" s="60">
        <v>477589</v>
      </c>
      <c r="BN39" s="60">
        <v>511860</v>
      </c>
      <c r="BO39" s="60">
        <v>547755</v>
      </c>
      <c r="BP39" s="60">
        <v>538283</v>
      </c>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250</v>
      </c>
      <c r="C40" s="50" t="s">
        <v>251</v>
      </c>
      <c r="D40" s="101" t="s">
        <v>83</v>
      </c>
      <c r="E40" s="100">
        <v>44655</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0.74165806673546608</v>
      </c>
      <c r="BK40" s="60">
        <v>0.87325069972011193</v>
      </c>
      <c r="BL40" s="60">
        <v>1.0545272636318159</v>
      </c>
      <c r="BM40" s="60">
        <v>1.4110479285134037</v>
      </c>
      <c r="BN40" s="60">
        <v>0.80944691158659665</v>
      </c>
      <c r="BO40" s="60">
        <v>0.70928233777395788</v>
      </c>
      <c r="BP40" s="60">
        <v>0.74876937101185048</v>
      </c>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44670</v>
      </c>
      <c r="F41" s="53">
        <v>6.1140570000000034</v>
      </c>
      <c r="G41" s="53">
        <v>6.2241220000000039</v>
      </c>
      <c r="H41" s="53">
        <v>6.3887930000000051</v>
      </c>
      <c r="I41" s="53">
        <v>6.3847350000000045</v>
      </c>
      <c r="J41" s="53">
        <v>6.6913500000000043</v>
      </c>
      <c r="K41" s="53">
        <v>6.5081450000000043</v>
      </c>
      <c r="L41" s="53">
        <v>6.6539460000000048</v>
      </c>
      <c r="M41" s="53">
        <v>6.485612000000005</v>
      </c>
      <c r="N41" s="53">
        <v>6.6033500000000043</v>
      </c>
      <c r="O41" s="53">
        <v>6.7423010000000048</v>
      </c>
      <c r="P41" s="53">
        <v>6.675774000000005</v>
      </c>
      <c r="Q41" s="53">
        <v>6.6832550000000044</v>
      </c>
      <c r="R41" s="53">
        <v>6.7460970000000042</v>
      </c>
      <c r="S41" s="53">
        <v>6.808863000000005</v>
      </c>
      <c r="T41" s="53">
        <v>6.7131910000000046</v>
      </c>
      <c r="U41" s="53">
        <v>6.7408340000000049</v>
      </c>
      <c r="V41" s="53">
        <v>7.2925080000000051</v>
      </c>
      <c r="W41" s="53">
        <v>6.7881840000000047</v>
      </c>
      <c r="X41" s="53">
        <v>6.9101080000000046</v>
      </c>
      <c r="Y41" s="53">
        <v>6.9525350000000046</v>
      </c>
      <c r="Z41" s="53">
        <v>6.7848740000000047</v>
      </c>
      <c r="AA41" s="53">
        <v>6.7340190000000044</v>
      </c>
      <c r="AB41" s="53">
        <v>6.8073390000000042</v>
      </c>
      <c r="AC41" s="53">
        <v>6.8619900000000049</v>
      </c>
      <c r="AD41" s="53">
        <v>6.7622540000000049</v>
      </c>
      <c r="AE41" s="53">
        <v>6.4590780000000043</v>
      </c>
      <c r="AF41" s="53">
        <v>6.7292810000000047</v>
      </c>
      <c r="AG41" s="53">
        <v>7.4426670000000046</v>
      </c>
      <c r="AH41" s="53">
        <v>6.7711450000000051</v>
      </c>
      <c r="AI41" s="53">
        <v>6.8876180000000042</v>
      </c>
      <c r="AJ41" s="53">
        <v>6.6757590000000047</v>
      </c>
      <c r="AK41" s="53">
        <v>6.6652790000000044</v>
      </c>
      <c r="AL41" s="53">
        <v>6.7987210000000049</v>
      </c>
      <c r="AM41" s="53">
        <v>6.7173580000000044</v>
      </c>
      <c r="AN41" s="53">
        <v>6.4399270000000044</v>
      </c>
      <c r="AO41" s="53">
        <v>6.5667500000000043</v>
      </c>
      <c r="AP41" s="53">
        <v>6.3514160000000048</v>
      </c>
      <c r="AQ41" s="53">
        <v>6.6042050000000048</v>
      </c>
      <c r="AR41" s="53">
        <v>6.3397240000000048</v>
      </c>
      <c r="AS41" s="53">
        <v>6.3067560000000045</v>
      </c>
      <c r="AT41" s="53">
        <v>5.8928630000000037</v>
      </c>
      <c r="AU41" s="53">
        <v>6.3342250000000044</v>
      </c>
      <c r="AV41" s="53">
        <v>6.5406510000000049</v>
      </c>
      <c r="AW41" s="53">
        <v>6.3739720000000046</v>
      </c>
      <c r="AX41" s="53">
        <v>6.389028000000005</v>
      </c>
      <c r="AY41" s="53">
        <v>6.4672600000000049</v>
      </c>
      <c r="AZ41" s="53">
        <v>6.635876000000005</v>
      </c>
      <c r="BA41" s="53">
        <v>6.5825870000000046</v>
      </c>
      <c r="BB41" s="53">
        <v>6.8817800000000044</v>
      </c>
      <c r="BC41" s="53">
        <v>6.6928600000000049</v>
      </c>
      <c r="BD41" s="53">
        <v>7.1714500000000045</v>
      </c>
      <c r="BE41" s="53">
        <v>7.5408480000000049</v>
      </c>
      <c r="BF41" s="53">
        <v>7.3978020000000049</v>
      </c>
      <c r="BG41" s="53">
        <v>7.2257730000000047</v>
      </c>
      <c r="BH41" s="53">
        <v>7.1811240000000049</v>
      </c>
      <c r="BI41" s="53">
        <v>7.2691310000000042</v>
      </c>
      <c r="BJ41" s="53">
        <v>7.3122240000000049</v>
      </c>
      <c r="BK41" s="53">
        <v>7.4681590000000044</v>
      </c>
      <c r="BL41" s="53">
        <v>8.0968180000000061</v>
      </c>
      <c r="BM41" s="53">
        <v>7.8033130000000055</v>
      </c>
      <c r="BN41" s="53">
        <v>8.4382020000000058</v>
      </c>
      <c r="BO41" s="53">
        <v>8.3114790000000056</v>
      </c>
      <c r="BP41" s="53" t="e">
        <v>#N/A</v>
      </c>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44670</v>
      </c>
      <c r="F42" s="53">
        <v>5.7428359999999996</v>
      </c>
      <c r="G42" s="53">
        <v>5.8480179999999997</v>
      </c>
      <c r="H42" s="53">
        <v>5.9994129999999997</v>
      </c>
      <c r="I42" s="53">
        <v>6.047987</v>
      </c>
      <c r="J42" s="53">
        <v>6.2090959999999997</v>
      </c>
      <c r="K42" s="53">
        <v>5.9716139999999998</v>
      </c>
      <c r="L42" s="53">
        <v>5.8318320000000003</v>
      </c>
      <c r="M42" s="53">
        <v>5.9483030000000001</v>
      </c>
      <c r="N42" s="53">
        <v>5.9251529999999999</v>
      </c>
      <c r="O42" s="53">
        <v>6.2203369999999998</v>
      </c>
      <c r="P42" s="53">
        <v>6.3961170000000003</v>
      </c>
      <c r="Q42" s="53">
        <v>6.4645330000000003</v>
      </c>
      <c r="R42" s="53">
        <v>6.3918439999999999</v>
      </c>
      <c r="S42" s="53">
        <v>6.362114</v>
      </c>
      <c r="T42" s="53">
        <v>6.250426</v>
      </c>
      <c r="U42" s="53">
        <v>5.7398569999999998</v>
      </c>
      <c r="V42" s="53">
        <v>6.2353180000000004</v>
      </c>
      <c r="W42" s="53">
        <v>6.5803029999999998</v>
      </c>
      <c r="X42" s="53">
        <v>6.681845</v>
      </c>
      <c r="Y42" s="53">
        <v>6.6625189999999996</v>
      </c>
      <c r="Z42" s="53">
        <v>6.8338729999999996</v>
      </c>
      <c r="AA42" s="53">
        <v>6.8564910000000001</v>
      </c>
      <c r="AB42" s="53">
        <v>6.546036</v>
      </c>
      <c r="AC42" s="53">
        <v>6.1646660000000004</v>
      </c>
      <c r="AD42" s="53">
        <v>6.2841899999999997</v>
      </c>
      <c r="AE42" s="53">
        <v>6.2352949999999998</v>
      </c>
      <c r="AF42" s="53">
        <v>6.4212530000000001</v>
      </c>
      <c r="AG42" s="53">
        <v>6.7074509999999998</v>
      </c>
      <c r="AH42" s="53">
        <v>6.9806100000000004</v>
      </c>
      <c r="AI42" s="53">
        <v>6.2872349999999999</v>
      </c>
      <c r="AJ42" s="53">
        <v>6.3218930000000002</v>
      </c>
      <c r="AK42" s="53">
        <v>6.3492660000000001</v>
      </c>
      <c r="AL42" s="53">
        <v>6.1194959999999998</v>
      </c>
      <c r="AM42" s="53">
        <v>6.2495880000000001</v>
      </c>
      <c r="AN42" s="53">
        <v>6.1211169999999999</v>
      </c>
      <c r="AO42" s="53">
        <v>6.0101180000000003</v>
      </c>
      <c r="AP42" s="53">
        <v>6.1836900000000004</v>
      </c>
      <c r="AQ42" s="53">
        <v>6.2459350000000002</v>
      </c>
      <c r="AR42" s="53">
        <v>5.6307039999999997</v>
      </c>
      <c r="AS42" s="53">
        <v>4.5924889999999996</v>
      </c>
      <c r="AT42" s="53">
        <v>4.7243830000000004</v>
      </c>
      <c r="AU42" s="53">
        <v>4.9603330000000003</v>
      </c>
      <c r="AV42" s="53">
        <v>5.087186</v>
      </c>
      <c r="AW42" s="53">
        <v>5.1195880000000002</v>
      </c>
      <c r="AX42" s="53">
        <v>5.3444690000000001</v>
      </c>
      <c r="AY42" s="53">
        <v>5.4026339999999999</v>
      </c>
      <c r="AZ42" s="53">
        <v>5.6017599999999996</v>
      </c>
      <c r="BA42" s="53">
        <v>5.8451320000000004</v>
      </c>
      <c r="BB42" s="53">
        <v>6.0984660000000002</v>
      </c>
      <c r="BC42" s="53">
        <v>6.295655</v>
      </c>
      <c r="BD42" s="53">
        <v>6.6749879999999999</v>
      </c>
      <c r="BE42" s="53">
        <v>7.0880369999999999</v>
      </c>
      <c r="BF42" s="53">
        <v>7.3369520000000001</v>
      </c>
      <c r="BG42" s="53">
        <v>7.2343869999999999</v>
      </c>
      <c r="BH42" s="53">
        <v>7.2225099999999998</v>
      </c>
      <c r="BI42" s="53">
        <v>7.1856410000000004</v>
      </c>
      <c r="BJ42" s="53">
        <v>6.9920640000000001</v>
      </c>
      <c r="BK42" s="53">
        <v>7.2820970000000003</v>
      </c>
      <c r="BL42" s="53">
        <v>7.6091559999999996</v>
      </c>
      <c r="BM42" s="53">
        <v>7.7369560000000002</v>
      </c>
      <c r="BN42" s="53">
        <v>7.7872579999999996</v>
      </c>
      <c r="BO42" s="53">
        <v>8.3517109999999999</v>
      </c>
      <c r="BP42" s="53" t="e">
        <v>#N/A</v>
      </c>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44655</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t="e">
        <v>#N/A</v>
      </c>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44670</v>
      </c>
      <c r="F46" s="208">
        <v>211.71464</v>
      </c>
      <c r="G46" s="208">
        <v>203.44859099999999</v>
      </c>
      <c r="H46" s="208">
        <v>377.489687</v>
      </c>
      <c r="I46" s="208">
        <v>262.26815900000003</v>
      </c>
      <c r="J46" s="208">
        <v>377.96681799999999</v>
      </c>
      <c r="K46" s="208">
        <v>328.27255500000001</v>
      </c>
      <c r="L46" s="208">
        <v>291.73443700000001</v>
      </c>
      <c r="M46" s="208">
        <v>340.54346099999998</v>
      </c>
      <c r="N46" s="208">
        <v>1161.7674730000001</v>
      </c>
      <c r="O46" s="208">
        <v>341.50022799999999</v>
      </c>
      <c r="P46" s="208">
        <v>379.17111599999998</v>
      </c>
      <c r="Q46" s="208">
        <v>296.10886599999998</v>
      </c>
      <c r="R46" s="208">
        <v>193.286145</v>
      </c>
      <c r="S46" s="208">
        <v>340.68530900000002</v>
      </c>
      <c r="T46" s="208">
        <v>440.93455299999999</v>
      </c>
      <c r="U46" s="208">
        <v>438.125406</v>
      </c>
      <c r="V46" s="208">
        <v>720.90606300000002</v>
      </c>
      <c r="W46" s="208">
        <v>395.63786299999998</v>
      </c>
      <c r="X46" s="208">
        <v>444.64394600000003</v>
      </c>
      <c r="Y46" s="208">
        <v>352.979963</v>
      </c>
      <c r="Z46" s="208">
        <v>271.53466600000002</v>
      </c>
      <c r="AA46" s="208">
        <v>335.27802600000001</v>
      </c>
      <c r="AB46" s="208">
        <v>380.203622</v>
      </c>
      <c r="AC46" s="208">
        <v>236.19018399999999</v>
      </c>
      <c r="AD46" s="208">
        <v>263.61203599999999</v>
      </c>
      <c r="AE46" s="208">
        <v>356.929125</v>
      </c>
      <c r="AF46" s="208">
        <v>344.58327800000001</v>
      </c>
      <c r="AG46" s="208">
        <v>377.985095</v>
      </c>
      <c r="AH46" s="208">
        <v>333.83408400000002</v>
      </c>
      <c r="AI46" s="208">
        <v>366.30929099999997</v>
      </c>
      <c r="AJ46" s="208">
        <v>347.70743299999998</v>
      </c>
      <c r="AK46" s="208">
        <v>349.29110200000002</v>
      </c>
      <c r="AL46" s="208">
        <v>406.616491</v>
      </c>
      <c r="AM46" s="208">
        <v>575.26552300000003</v>
      </c>
      <c r="AN46" s="208">
        <v>1146.817168</v>
      </c>
      <c r="AO46" s="208">
        <v>299.27039300000001</v>
      </c>
      <c r="AP46" s="208">
        <v>209.46765199999999</v>
      </c>
      <c r="AQ46" s="208">
        <v>335.297146</v>
      </c>
      <c r="AR46" s="208">
        <v>210.98371</v>
      </c>
      <c r="AS46" s="208">
        <v>301.05192399999999</v>
      </c>
      <c r="AT46" s="208">
        <v>233.60837000000001</v>
      </c>
      <c r="AU46" s="208">
        <v>274.85137600000002</v>
      </c>
      <c r="AV46" s="208">
        <v>325.37751600000001</v>
      </c>
      <c r="AW46" s="208">
        <v>332.145691</v>
      </c>
      <c r="AX46" s="208">
        <v>321.51129500000002</v>
      </c>
      <c r="AY46" s="208">
        <v>326.69908600000002</v>
      </c>
      <c r="AZ46" s="208">
        <v>285.20398</v>
      </c>
      <c r="BA46" s="208">
        <v>274.04210799999998</v>
      </c>
      <c r="BB46" s="208">
        <v>305.45509299999998</v>
      </c>
      <c r="BC46" s="208">
        <v>668.18928500000004</v>
      </c>
      <c r="BD46" s="208">
        <v>420.92991499999999</v>
      </c>
      <c r="BE46" s="208">
        <v>412.66278199999999</v>
      </c>
      <c r="BF46" s="208">
        <v>474.43736799999999</v>
      </c>
      <c r="BG46" s="208">
        <v>1066.6772880000001</v>
      </c>
      <c r="BH46" s="208">
        <v>458.60071900000003</v>
      </c>
      <c r="BI46" s="208">
        <v>385.98821700000002</v>
      </c>
      <c r="BJ46" s="208">
        <v>365.56915199999997</v>
      </c>
      <c r="BK46" s="208">
        <v>377.22527400000001</v>
      </c>
      <c r="BL46" s="208">
        <v>426.42756200000002</v>
      </c>
      <c r="BM46" s="208">
        <v>385.78014999999999</v>
      </c>
      <c r="BN46" s="208">
        <v>375.55714599999999</v>
      </c>
      <c r="BO46" s="208">
        <v>409.62336499999998</v>
      </c>
      <c r="BP46" s="208">
        <v>632.21400400000005</v>
      </c>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259</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43101</v>
      </c>
      <c r="G12" s="108">
        <v>43466</v>
      </c>
      <c r="H12" s="108">
        <v>43831</v>
      </c>
      <c r="I12" s="108">
        <v>44197</v>
      </c>
      <c r="J12" s="108"/>
    </row>
    <row r="13" spans="1:34" x14ac:dyDescent="0.2">
      <c r="E13" s="100"/>
    </row>
    <row r="14" spans="1:34" x14ac:dyDescent="0.2">
      <c r="A14" s="50" t="s">
        <v>171</v>
      </c>
      <c r="C14" s="50" t="s">
        <v>15</v>
      </c>
      <c r="D14" s="101" t="s">
        <v>172</v>
      </c>
      <c r="E14" s="100">
        <v>44580</v>
      </c>
      <c r="F14" s="53">
        <v>2.3947750362844467</v>
      </c>
      <c r="G14" s="53">
        <v>1.4174344436569841</v>
      </c>
      <c r="H14" s="53">
        <v>1.1180992313067684</v>
      </c>
      <c r="I14" s="53">
        <v>3.1789910158949608</v>
      </c>
      <c r="J14" s="59"/>
    </row>
    <row r="15" spans="1:34" x14ac:dyDescent="0.2">
      <c r="A15" s="50" t="s">
        <v>173</v>
      </c>
      <c r="C15" s="50" t="s">
        <v>15</v>
      </c>
      <c r="D15" s="101" t="s">
        <v>172</v>
      </c>
      <c r="E15" s="100">
        <v>44580</v>
      </c>
      <c r="F15" s="53">
        <v>2.3006134969325132</v>
      </c>
      <c r="G15" s="53">
        <v>1.9490254872563728</v>
      </c>
      <c r="H15" s="53">
        <v>0.73529411764705621</v>
      </c>
      <c r="I15" s="53">
        <v>3.3576642335766405</v>
      </c>
      <c r="J15" s="59"/>
    </row>
    <row r="16" spans="1:34" x14ac:dyDescent="0.2">
      <c r="A16" s="50" t="s">
        <v>223</v>
      </c>
      <c r="C16" s="50" t="s">
        <v>7</v>
      </c>
      <c r="D16" s="101" t="s">
        <v>172</v>
      </c>
      <c r="E16" s="100">
        <v>44568</v>
      </c>
      <c r="F16" s="53">
        <v>7.6</v>
      </c>
      <c r="G16" s="53">
        <v>7.2</v>
      </c>
      <c r="H16" s="53">
        <v>11.7</v>
      </c>
      <c r="I16" s="53">
        <v>9.1</v>
      </c>
      <c r="J16" s="53"/>
    </row>
    <row r="17" spans="1:10" x14ac:dyDescent="0.2">
      <c r="A17" s="50" t="s">
        <v>174</v>
      </c>
      <c r="C17" s="50" t="s">
        <v>44</v>
      </c>
      <c r="D17" s="101" t="s">
        <v>172</v>
      </c>
      <c r="E17" s="100">
        <v>44596</v>
      </c>
      <c r="F17" s="53">
        <v>5.8</v>
      </c>
      <c r="G17" s="53">
        <v>5.7</v>
      </c>
      <c r="H17" s="53">
        <v>9.5</v>
      </c>
      <c r="I17" s="53">
        <v>7.5</v>
      </c>
      <c r="J17" s="53"/>
    </row>
    <row r="18" spans="1:10" x14ac:dyDescent="0.2">
      <c r="A18" s="50" t="s">
        <v>175</v>
      </c>
      <c r="D18" s="101" t="s">
        <v>172</v>
      </c>
      <c r="E18" s="100">
        <v>44568</v>
      </c>
      <c r="F18" s="54">
        <v>856.9</v>
      </c>
      <c r="G18" s="54">
        <v>881</v>
      </c>
      <c r="H18" s="54">
        <v>834</v>
      </c>
      <c r="I18" s="54">
        <v>861.8</v>
      </c>
      <c r="J18" s="54"/>
    </row>
    <row r="19" spans="1:10" x14ac:dyDescent="0.2">
      <c r="A19" s="50" t="s">
        <v>176</v>
      </c>
      <c r="C19" s="50" t="s">
        <v>13</v>
      </c>
      <c r="D19" s="101" t="s">
        <v>172</v>
      </c>
      <c r="E19" s="100">
        <v>44648</v>
      </c>
      <c r="F19" s="54">
        <v>54873.333333333336</v>
      </c>
      <c r="G19" s="54">
        <v>50816.666666666664</v>
      </c>
      <c r="H19" s="54">
        <v>80983.333333333328</v>
      </c>
      <c r="I19" s="54">
        <v>163149.16666666666</v>
      </c>
      <c r="J19" s="54"/>
    </row>
    <row r="20" spans="1:10" x14ac:dyDescent="0.2">
      <c r="A20" s="50" t="s">
        <v>177</v>
      </c>
      <c r="C20" s="50" t="s">
        <v>15</v>
      </c>
      <c r="D20" s="101" t="s">
        <v>172</v>
      </c>
      <c r="E20" s="100">
        <v>44648</v>
      </c>
      <c r="F20" s="59">
        <v>-24.636619589351525</v>
      </c>
      <c r="G20" s="59">
        <v>-7.3927833799052429</v>
      </c>
      <c r="H20" s="59">
        <v>59.36372581174156</v>
      </c>
      <c r="I20" s="59">
        <v>101.46017699115046</v>
      </c>
      <c r="J20" s="59"/>
    </row>
    <row r="21" spans="1:10" x14ac:dyDescent="0.2">
      <c r="A21" s="50" t="s">
        <v>178</v>
      </c>
      <c r="C21" s="50" t="s">
        <v>13</v>
      </c>
      <c r="D21" s="101" t="s">
        <v>172</v>
      </c>
      <c r="E21" s="100">
        <v>44648</v>
      </c>
      <c r="F21" s="54">
        <v>17759.166666666668</v>
      </c>
      <c r="G21" s="54">
        <v>16078.333333333334</v>
      </c>
      <c r="H21" s="54">
        <v>27295.833333333332</v>
      </c>
      <c r="I21" s="54">
        <v>56745</v>
      </c>
      <c r="J21" s="54"/>
    </row>
    <row r="22" spans="1:10" x14ac:dyDescent="0.2">
      <c r="A22" s="50" t="s">
        <v>179</v>
      </c>
      <c r="C22" s="50" t="s">
        <v>15</v>
      </c>
      <c r="D22" s="101" t="s">
        <v>172</v>
      </c>
      <c r="E22" s="100">
        <v>44648</v>
      </c>
      <c r="F22" s="59">
        <v>-28.618321889130794</v>
      </c>
      <c r="G22" s="59">
        <v>-9.4645957486743981</v>
      </c>
      <c r="H22" s="59">
        <v>69.767803462216222</v>
      </c>
      <c r="I22" s="59">
        <v>107.88887192794996</v>
      </c>
      <c r="J22" s="59"/>
    </row>
    <row r="23" spans="1:10" x14ac:dyDescent="0.2">
      <c r="A23" s="50" t="s">
        <v>180</v>
      </c>
      <c r="C23" s="50" t="s">
        <v>15</v>
      </c>
      <c r="D23" s="101" t="s">
        <v>172</v>
      </c>
      <c r="E23" s="100">
        <v>44568</v>
      </c>
      <c r="F23" s="59">
        <v>2.4182076813655584</v>
      </c>
      <c r="G23" s="59">
        <v>2.0996732026143938</v>
      </c>
      <c r="H23" s="59">
        <v>4.8838387879757805</v>
      </c>
      <c r="I23" s="59">
        <v>-0.73750063577641134</v>
      </c>
      <c r="J23" s="59"/>
    </row>
    <row r="24" spans="1:10" x14ac:dyDescent="0.2">
      <c r="A24" s="50" t="s">
        <v>181</v>
      </c>
      <c r="C24" s="50" t="s">
        <v>15</v>
      </c>
      <c r="D24" s="101" t="s">
        <v>172</v>
      </c>
      <c r="E24" s="100">
        <v>44649</v>
      </c>
      <c r="F24" s="53">
        <v>1.4176313579883582</v>
      </c>
      <c r="G24" s="53">
        <v>2.1548266704565222</v>
      </c>
      <c r="H24" s="53">
        <v>4.0868510458327512</v>
      </c>
      <c r="I24" s="53">
        <v>1.4366312590434749</v>
      </c>
      <c r="J24" s="53"/>
    </row>
    <row r="25" spans="1:10" x14ac:dyDescent="0.2">
      <c r="A25" s="50" t="s">
        <v>182</v>
      </c>
      <c r="C25" s="50" t="s">
        <v>15</v>
      </c>
      <c r="D25" s="101" t="s">
        <v>172</v>
      </c>
      <c r="E25" s="100">
        <v>44568</v>
      </c>
      <c r="F25" s="53">
        <v>1.7158264564098191</v>
      </c>
      <c r="G25" s="53">
        <v>2.9908694138753189</v>
      </c>
      <c r="H25" s="53">
        <v>5.0462770382695421</v>
      </c>
      <c r="I25" s="53">
        <v>-0.55438683331271443</v>
      </c>
      <c r="J25" s="53"/>
    </row>
    <row r="26" spans="1:10" x14ac:dyDescent="0.2">
      <c r="A26" s="50" t="s">
        <v>183</v>
      </c>
      <c r="C26" s="50" t="s">
        <v>15</v>
      </c>
      <c r="D26" s="101" t="s">
        <v>172</v>
      </c>
      <c r="E26" s="100">
        <v>44568</v>
      </c>
      <c r="F26" s="59">
        <v>1.4656664406255127</v>
      </c>
      <c r="G26" s="59">
        <v>2.9638800721707881</v>
      </c>
      <c r="H26" s="59">
        <v>5.0454327905619989</v>
      </c>
      <c r="I26" s="59">
        <v>-0.65296615045292716</v>
      </c>
      <c r="J26" s="59"/>
    </row>
    <row r="27" spans="1:10" x14ac:dyDescent="0.2">
      <c r="A27" s="50" t="s">
        <v>184</v>
      </c>
      <c r="C27" s="50" t="s">
        <v>125</v>
      </c>
      <c r="D27" s="101" t="s">
        <v>172</v>
      </c>
      <c r="E27" s="100">
        <v>44567</v>
      </c>
      <c r="F27" s="53">
        <v>64.938333333333333</v>
      </c>
      <c r="G27" s="53">
        <v>56.984166666666674</v>
      </c>
      <c r="H27" s="53">
        <v>39.227499999999999</v>
      </c>
      <c r="I27" s="53">
        <v>67.987499999999997</v>
      </c>
      <c r="J27" s="53"/>
    </row>
    <row r="28" spans="1:10" x14ac:dyDescent="0.2">
      <c r="A28" s="50" t="s">
        <v>232</v>
      </c>
      <c r="C28" s="50" t="s">
        <v>231</v>
      </c>
      <c r="D28" s="101" t="s">
        <v>172</v>
      </c>
      <c r="E28" s="100">
        <v>44566</v>
      </c>
      <c r="F28" s="60">
        <v>1.472504</v>
      </c>
      <c r="G28" s="60">
        <v>1.605594711</v>
      </c>
      <c r="H28" s="60">
        <v>2.099217066</v>
      </c>
      <c r="I28" s="60">
        <v>3.3620073760000002</v>
      </c>
      <c r="J28" s="60"/>
    </row>
    <row r="29" spans="1:10" x14ac:dyDescent="0.2">
      <c r="A29" s="50" t="s">
        <v>185</v>
      </c>
      <c r="D29" s="101" t="s">
        <v>172</v>
      </c>
      <c r="E29" s="100">
        <v>44568</v>
      </c>
      <c r="F29" s="54">
        <v>1267.3440000000001</v>
      </c>
      <c r="G29" s="54">
        <v>1285.711</v>
      </c>
      <c r="H29" s="54">
        <v>1306.4000000000001</v>
      </c>
      <c r="I29" s="54">
        <v>1323.7</v>
      </c>
      <c r="J29" s="54"/>
    </row>
    <row r="30" spans="1:10" x14ac:dyDescent="0.2">
      <c r="A30" s="50" t="s">
        <v>202</v>
      </c>
      <c r="C30" s="50" t="s">
        <v>15</v>
      </c>
      <c r="D30" s="101" t="s">
        <v>172</v>
      </c>
      <c r="E30" s="100">
        <v>44659</v>
      </c>
      <c r="F30" s="53">
        <v>2.8757815541098575</v>
      </c>
      <c r="G30" s="53">
        <v>1.8333962256411818</v>
      </c>
      <c r="H30" s="53">
        <v>-5.1405132356887488</v>
      </c>
      <c r="I30" s="53">
        <v>4.7567879617476105</v>
      </c>
      <c r="J30" s="53"/>
    </row>
    <row r="31" spans="1:10" x14ac:dyDescent="0.2">
      <c r="A31" s="50" t="s">
        <v>203</v>
      </c>
      <c r="C31" s="50" t="s">
        <v>44</v>
      </c>
      <c r="D31" s="101" t="s">
        <v>172</v>
      </c>
      <c r="E31" s="100">
        <v>44566</v>
      </c>
      <c r="F31" s="59">
        <v>3.6375000000000006</v>
      </c>
      <c r="G31" s="59">
        <v>3.9500000000000006</v>
      </c>
      <c r="H31" s="59">
        <v>2.7416666666666667</v>
      </c>
      <c r="I31" s="59">
        <v>2.4499999999999997</v>
      </c>
      <c r="J31" s="59"/>
    </row>
    <row r="32" spans="1:10" x14ac:dyDescent="0.2">
      <c r="A32" s="50" t="s">
        <v>130</v>
      </c>
      <c r="C32" s="50" t="s">
        <v>44</v>
      </c>
      <c r="D32" s="101" t="s">
        <v>172</v>
      </c>
      <c r="E32" s="100">
        <v>44566</v>
      </c>
      <c r="F32" s="60">
        <v>1.6875</v>
      </c>
      <c r="G32" s="60">
        <v>2</v>
      </c>
      <c r="H32" s="60">
        <v>0.79166666666666663</v>
      </c>
      <c r="I32" s="60">
        <v>0.5</v>
      </c>
      <c r="J32" s="60"/>
    </row>
    <row r="33" spans="1:10" x14ac:dyDescent="0.2">
      <c r="A33" s="50" t="s">
        <v>204</v>
      </c>
      <c r="C33" s="50" t="s">
        <v>132</v>
      </c>
      <c r="D33" s="101" t="s">
        <v>172</v>
      </c>
      <c r="E33" s="100">
        <v>44648</v>
      </c>
      <c r="F33" s="53">
        <v>81.620439144578626</v>
      </c>
      <c r="G33" s="53">
        <v>80.975452174165909</v>
      </c>
      <c r="H33" s="53">
        <v>78.782290767552041</v>
      </c>
      <c r="I33" s="53">
        <v>89.564656897642251</v>
      </c>
      <c r="J33" s="53"/>
    </row>
    <row r="34" spans="1:10" x14ac:dyDescent="0.2">
      <c r="A34" s="50" t="s">
        <v>205</v>
      </c>
      <c r="D34" s="101" t="s">
        <v>172</v>
      </c>
      <c r="E34" s="100">
        <v>44648</v>
      </c>
      <c r="F34" s="208">
        <v>31.510305566367318</v>
      </c>
      <c r="G34" s="208">
        <v>32.116585764789789</v>
      </c>
      <c r="H34" s="208">
        <v>31.747827000157226</v>
      </c>
      <c r="I34" s="208">
        <v>35.630083406163649</v>
      </c>
      <c r="J34" s="208"/>
    </row>
    <row r="35" spans="1:10" x14ac:dyDescent="0.2">
      <c r="A35" s="50" t="s">
        <v>206</v>
      </c>
      <c r="D35" s="101" t="s">
        <v>172</v>
      </c>
      <c r="E35" s="100">
        <v>43217</v>
      </c>
      <c r="F35" s="53" t="e">
        <v>#N/A</v>
      </c>
      <c r="G35" s="53" t="e">
        <v>#N/A</v>
      </c>
      <c r="H35" s="53" t="e">
        <v>#N/A</v>
      </c>
      <c r="I35" s="53" t="e">
        <v>#N/A</v>
      </c>
      <c r="J35" s="53"/>
    </row>
    <row r="36" spans="1:10" x14ac:dyDescent="0.2">
      <c r="A36" s="50" t="s">
        <v>207</v>
      </c>
      <c r="C36" s="50" t="s">
        <v>53</v>
      </c>
      <c r="D36" s="101" t="s">
        <v>172</v>
      </c>
      <c r="E36" s="100">
        <v>44580</v>
      </c>
      <c r="F36" s="54">
        <v>10971</v>
      </c>
      <c r="G36" s="54">
        <v>11909</v>
      </c>
      <c r="H36" s="54">
        <v>9235</v>
      </c>
      <c r="I36" s="54">
        <v>15017</v>
      </c>
      <c r="J36" s="54"/>
    </row>
    <row r="37" spans="1:10" x14ac:dyDescent="0.2">
      <c r="A37" s="50" t="s">
        <v>208</v>
      </c>
      <c r="C37" s="50" t="s">
        <v>138</v>
      </c>
      <c r="D37" s="101" t="s">
        <v>172</v>
      </c>
      <c r="E37" s="100">
        <v>44596</v>
      </c>
      <c r="F37" s="54">
        <v>4925</v>
      </c>
      <c r="G37" s="54">
        <v>5589</v>
      </c>
      <c r="H37" s="54">
        <v>3602</v>
      </c>
      <c r="I37" s="54">
        <v>2731</v>
      </c>
      <c r="J37" s="54"/>
    </row>
    <row r="38" spans="1:10" x14ac:dyDescent="0.2">
      <c r="A38" s="50" t="s">
        <v>244</v>
      </c>
      <c r="C38" s="50" t="s">
        <v>53</v>
      </c>
      <c r="D38" s="101" t="s">
        <v>172</v>
      </c>
      <c r="E38" s="100">
        <v>44622</v>
      </c>
      <c r="F38" s="54">
        <v>16142</v>
      </c>
      <c r="G38" s="54">
        <v>16344</v>
      </c>
      <c r="H38" s="54">
        <v>16149</v>
      </c>
      <c r="I38" s="54">
        <v>27685</v>
      </c>
      <c r="J38" s="54"/>
    </row>
    <row r="39" spans="1:10" x14ac:dyDescent="0.2">
      <c r="A39" s="50" t="s">
        <v>245</v>
      </c>
      <c r="C39" s="242">
        <v>0</v>
      </c>
      <c r="D39" s="101" t="s">
        <v>172</v>
      </c>
      <c r="E39" s="100">
        <v>44622</v>
      </c>
      <c r="F39" s="53">
        <v>475.72750000000002</v>
      </c>
      <c r="G39" s="53">
        <v>456.99574999999999</v>
      </c>
      <c r="H39" s="53">
        <v>454.20774999999998</v>
      </c>
      <c r="I39" s="53">
        <v>489.99466666666666</v>
      </c>
      <c r="J39" s="53"/>
    </row>
    <row r="40" spans="1:10" x14ac:dyDescent="0.2">
      <c r="A40" s="50" t="s">
        <v>246</v>
      </c>
      <c r="C40" s="50" t="s">
        <v>209</v>
      </c>
      <c r="D40" s="101" t="s">
        <v>172</v>
      </c>
      <c r="E40" s="100">
        <v>44622</v>
      </c>
      <c r="F40" s="59">
        <v>46.65183087194012</v>
      </c>
      <c r="G40" s="59">
        <v>52.876091879650602</v>
      </c>
      <c r="H40" s="59">
        <v>57.337120539676903</v>
      </c>
      <c r="I40" s="59">
        <v>73.493496150783116</v>
      </c>
      <c r="J40" s="59"/>
    </row>
    <row r="41" spans="1:10" x14ac:dyDescent="0.2">
      <c r="A41" s="50" t="s">
        <v>210</v>
      </c>
      <c r="C41" s="50" t="s">
        <v>132</v>
      </c>
      <c r="D41" s="101" t="s">
        <v>172</v>
      </c>
      <c r="E41" s="100">
        <v>44670</v>
      </c>
      <c r="F41" s="53">
        <v>82.140542000000053</v>
      </c>
      <c r="G41" s="53">
        <v>80.915837000000053</v>
      </c>
      <c r="H41" s="53">
        <v>76.818563000000054</v>
      </c>
      <c r="I41" s="53">
        <v>88.041282000000052</v>
      </c>
      <c r="J41" s="53"/>
    </row>
    <row r="42" spans="1:10" x14ac:dyDescent="0.2">
      <c r="A42" s="50" t="s">
        <v>211</v>
      </c>
      <c r="C42" s="50" t="s">
        <v>132</v>
      </c>
      <c r="D42" s="101" t="s">
        <v>172</v>
      </c>
      <c r="E42" s="100">
        <v>44670</v>
      </c>
      <c r="F42" s="53">
        <v>77.305292000000009</v>
      </c>
      <c r="G42" s="53">
        <v>76.087512000000018</v>
      </c>
      <c r="H42" s="53">
        <v>64.738303000000002</v>
      </c>
      <c r="I42" s="53">
        <v>84.756909000000007</v>
      </c>
      <c r="J42" s="53"/>
    </row>
    <row r="43" spans="1:10" x14ac:dyDescent="0.2">
      <c r="A43" s="50" t="s">
        <v>212</v>
      </c>
      <c r="D43" s="101" t="s">
        <v>172</v>
      </c>
      <c r="E43" s="100">
        <v>43469</v>
      </c>
      <c r="F43" s="54">
        <v>3114</v>
      </c>
      <c r="G43" s="54" t="e">
        <v>#N/A</v>
      </c>
      <c r="H43" s="54" t="e">
        <v>#N/A</v>
      </c>
      <c r="I43" s="54" t="e">
        <v>#N/A</v>
      </c>
      <c r="J43" s="54"/>
    </row>
    <row r="44" spans="1:10" x14ac:dyDescent="0.2">
      <c r="A44" s="50" t="s">
        <v>213</v>
      </c>
      <c r="D44" s="101" t="s">
        <v>172</v>
      </c>
      <c r="E44" s="100">
        <v>43469</v>
      </c>
      <c r="F44" s="54">
        <v>2209</v>
      </c>
      <c r="G44" s="54" t="e">
        <v>#N/A</v>
      </c>
      <c r="H44" s="54" t="e">
        <v>#N/A</v>
      </c>
      <c r="I44" s="54" t="e">
        <v>#N/A</v>
      </c>
      <c r="J44" s="54"/>
    </row>
    <row r="45" spans="1:10" x14ac:dyDescent="0.2">
      <c r="A45" s="50" t="s">
        <v>214</v>
      </c>
      <c r="C45" s="50" t="s">
        <v>138</v>
      </c>
      <c r="D45" s="101" t="s">
        <v>172</v>
      </c>
      <c r="E45" s="100">
        <v>44596</v>
      </c>
      <c r="F45" s="54">
        <v>162</v>
      </c>
      <c r="G45" s="54">
        <v>155</v>
      </c>
      <c r="H45" s="54">
        <v>122</v>
      </c>
      <c r="I45" s="54">
        <v>88</v>
      </c>
      <c r="J45" s="54"/>
    </row>
    <row r="46" spans="1:10" x14ac:dyDescent="0.2">
      <c r="A46" s="50" t="s">
        <v>215</v>
      </c>
      <c r="C46" s="50" t="s">
        <v>148</v>
      </c>
      <c r="D46" s="101" t="s">
        <v>172</v>
      </c>
      <c r="E46" s="100">
        <v>44670</v>
      </c>
      <c r="F46" s="53">
        <v>4550.4057459999995</v>
      </c>
      <c r="G46" s="53">
        <v>5168.2210189999996</v>
      </c>
      <c r="H46" s="53">
        <v>3430.2398539999999</v>
      </c>
      <c r="I46" s="53">
        <v>5747.9428049999997</v>
      </c>
      <c r="J46" s="53"/>
    </row>
    <row r="47" spans="1:10" x14ac:dyDescent="0.2">
      <c r="E47" s="100"/>
    </row>
    <row r="48" spans="1:10"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0" customFormat="1" ht="165" customHeight="1" x14ac:dyDescent="0.25">
      <c r="B1" s="180" t="s">
        <v>118</v>
      </c>
      <c r="D1" s="180" t="s">
        <v>119</v>
      </c>
      <c r="F1" s="180" t="s">
        <v>82</v>
      </c>
      <c r="H1" s="180" t="s">
        <v>8</v>
      </c>
      <c r="J1" s="180" t="s">
        <v>84</v>
      </c>
      <c r="L1" s="180" t="s">
        <v>85</v>
      </c>
      <c r="N1" s="180" t="s">
        <v>86</v>
      </c>
      <c r="P1" s="180" t="s">
        <v>87</v>
      </c>
      <c r="R1" s="180" t="s">
        <v>88</v>
      </c>
      <c r="T1" s="180" t="s">
        <v>120</v>
      </c>
      <c r="V1" s="180" t="s">
        <v>121</v>
      </c>
      <c r="X1" s="180" t="s">
        <v>122</v>
      </c>
      <c r="Z1" s="180" t="s">
        <v>123</v>
      </c>
      <c r="AB1" s="180" t="s">
        <v>124</v>
      </c>
      <c r="AD1" s="180" t="s">
        <v>126</v>
      </c>
      <c r="AF1" s="180" t="s">
        <v>127</v>
      </c>
      <c r="AH1" s="180" t="s">
        <v>129</v>
      </c>
      <c r="AJ1" s="180" t="s">
        <v>38</v>
      </c>
      <c r="AL1" s="180" t="s">
        <v>130</v>
      </c>
      <c r="AN1" s="180" t="s">
        <v>131</v>
      </c>
      <c r="AP1" s="180" t="s">
        <v>133</v>
      </c>
      <c r="AR1" s="180" t="s">
        <v>49</v>
      </c>
      <c r="AT1" s="180" t="s">
        <v>136</v>
      </c>
      <c r="AV1" s="180" t="s">
        <v>137</v>
      </c>
      <c r="AX1" s="180" t="s">
        <v>139</v>
      </c>
      <c r="AZ1" s="180" t="s">
        <v>140</v>
      </c>
      <c r="BB1" s="180" t="s">
        <v>141</v>
      </c>
      <c r="BD1" s="180" t="s">
        <v>142</v>
      </c>
      <c r="BF1" s="180" t="s">
        <v>143</v>
      </c>
      <c r="BH1" s="180" t="s">
        <v>144</v>
      </c>
      <c r="BJ1" s="180" t="s">
        <v>145</v>
      </c>
      <c r="BL1" s="180" t="s">
        <v>146</v>
      </c>
      <c r="BN1" s="180"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79">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91380</v>
      </c>
      <c r="M4" s="57">
        <f>VLOOKUP($A16,dXdata!DATA,MATCH(L$3,dXdata!IDS,0) + 1,FALSE)</f>
        <v>62810</v>
      </c>
      <c r="N4" s="56">
        <f>VLOOKUP($A4,dXdata!DATA,MATCH(N$3,dXdata!IDS,0) + 1,FALSE)</f>
        <v>37.620481927710834</v>
      </c>
      <c r="O4" s="56">
        <f>VLOOKUP($A16,dXdata!DATA,MATCH(N$3,dXdata!IDS,0) + 1,FALSE)</f>
        <v>-31.26504705624863</v>
      </c>
      <c r="P4" s="57">
        <f>VLOOKUP($A4,dXdata!DATA,MATCH(P$3,dXdata!IDS,0) + 1,FALSE)</f>
        <v>30840</v>
      </c>
      <c r="Q4" s="57">
        <f>VLOOKUP($A16,dXdata!DATA,MATCH(P$3,dXdata!IDS,0) + 1,FALSE)</f>
        <v>21140</v>
      </c>
      <c r="R4" s="56">
        <f>VLOOKUP($A4,dXdata!DATA,MATCH(R$3,dXdata!IDS,0) + 1,FALSE)</f>
        <v>46.091899573661777</v>
      </c>
      <c r="S4" s="56">
        <f>VLOOKUP($A16,dXdata!DATA,MATCH(R$3,dXdata!IDS,0) + 1,FALSE)</f>
        <v>-31.452658884565498</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6.5877564457307249</v>
      </c>
      <c r="AO4" s="56">
        <f>VLOOKUP($A16,dXdata!DATA,MATCH(AN$3,dXdata!IDS,0) + 1,FALSE)</f>
        <v>6.7167548383919602</v>
      </c>
      <c r="AP4" s="56">
        <f>VLOOKUP($A4,dXdata!DATA,MATCH(AP$3,dXdata!IDS,0) + 1,FALSE)</f>
        <v>2.6195088541660745</v>
      </c>
      <c r="AQ4" s="56">
        <f>VLOOKUP($A16,dXdata!DATA,MATCH(AP$3,dXdata!IDS,0) + 1,FALSE)</f>
        <v>2.6265015869161612</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6.1140570000000034</v>
      </c>
      <c r="BE4" s="56">
        <f>VLOOKUP($A16,dXdata!DATA,MATCH(BD$3,dXdata!IDS,0) + 1,FALSE)</f>
        <v>6.7460970000000042</v>
      </c>
      <c r="BF4" s="56">
        <f>VLOOKUP($A4,dXdata!DATA,MATCH(BF$3,dXdata!IDS,0) + 1,FALSE)</f>
        <v>5.7428359999999996</v>
      </c>
      <c r="BG4" s="56">
        <f>VLOOKUP($A16,dXdata!DATA,MATCH(BF$3,dXdata!IDS,0) + 1,FALSE)</f>
        <v>6.3918439999999999</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9">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86330</v>
      </c>
      <c r="M5" s="57">
        <f>VLOOKUP($A17,dXdata!DATA,MATCH(L$3,dXdata!IDS,0) + 1,FALSE)</f>
        <v>60720</v>
      </c>
      <c r="N5" s="56">
        <f>VLOOKUP($A5,dXdata!DATA,MATCH(N$3,dXdata!IDS,0) + 1,FALSE)</f>
        <v>25.99241097489784</v>
      </c>
      <c r="O5" s="56">
        <f>VLOOKUP($A17,dXdata!DATA,MATCH(N$3,dXdata!IDS,0) + 1,FALSE)</f>
        <v>-29.665238040078769</v>
      </c>
      <c r="P5" s="57">
        <f>VLOOKUP($A5,dXdata!DATA,MATCH(P$3,dXdata!IDS,0) + 1,FALSE)</f>
        <v>29130</v>
      </c>
      <c r="Q5" s="57">
        <f>VLOOKUP($A17,dXdata!DATA,MATCH(P$3,dXdata!IDS,0) + 1,FALSE)</f>
        <v>20370</v>
      </c>
      <c r="R5" s="56">
        <f>VLOOKUP($A5,dXdata!DATA,MATCH(R$3,dXdata!IDS,0) + 1,FALSE)</f>
        <v>34.23963133640553</v>
      </c>
      <c r="S5" s="56">
        <f>VLOOKUP($A17,dXdata!DATA,MATCH(R$3,dXdata!IDS,0) + 1,FALSE)</f>
        <v>-30.07209062821833</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6.6426393292520682</v>
      </c>
      <c r="AO5" s="56">
        <f>VLOOKUP($A17,dXdata!DATA,MATCH(AN$3,dXdata!IDS,0) + 1,FALSE)</f>
        <v>6.7373565153979982</v>
      </c>
      <c r="AP5" s="56">
        <f>VLOOKUP($A5,dXdata!DATA,MATCH(AP$3,dXdata!IDS,0) + 1,FALSE)</f>
        <v>2.6317389299099188</v>
      </c>
      <c r="AQ5" s="56">
        <f>VLOOKUP($A17,dXdata!DATA,MATCH(AP$3,dXdata!IDS,0) + 1,FALSE)</f>
        <v>2.6329701845197757</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6.2241220000000039</v>
      </c>
      <c r="BE5" s="56">
        <f>VLOOKUP($A17,dXdata!DATA,MATCH(BD$3,dXdata!IDS,0) + 1,FALSE)</f>
        <v>6.808863000000005</v>
      </c>
      <c r="BF5" s="56">
        <f>VLOOKUP($A5,dXdata!DATA,MATCH(BF$3,dXdata!IDS,0) + 1,FALSE)</f>
        <v>5.8480179999999997</v>
      </c>
      <c r="BG5" s="56">
        <f>VLOOKUP($A17,dXdata!DATA,MATCH(BF$3,dXdata!IDS,0) + 1,FALSE)</f>
        <v>6.362114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9">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83100</v>
      </c>
      <c r="M6" s="57">
        <f>VLOOKUP($A18,dXdata!DATA,MATCH(L$3,dXdata!IDS,0) + 1,FALSE)</f>
        <v>58000</v>
      </c>
      <c r="N6" s="56">
        <f>VLOOKUP($A6,dXdata!DATA,MATCH(N$3,dXdata!IDS,0) + 1,FALSE)</f>
        <v>16.615211900084191</v>
      </c>
      <c r="O6" s="56">
        <f>VLOOKUP($A18,dXdata!DATA,MATCH(N$3,dXdata!IDS,0) + 1,FALSE)</f>
        <v>-30.20457280385078</v>
      </c>
      <c r="P6" s="57">
        <f>VLOOKUP($A6,dXdata!DATA,MATCH(P$3,dXdata!IDS,0) + 1,FALSE)</f>
        <v>28150</v>
      </c>
      <c r="Q6" s="57">
        <f>VLOOKUP($A18,dXdata!DATA,MATCH(P$3,dXdata!IDS,0) + 1,FALSE)</f>
        <v>19420</v>
      </c>
      <c r="R6" s="56">
        <f>VLOOKUP($A6,dXdata!DATA,MATCH(R$3,dXdata!IDS,0) + 1,FALSE)</f>
        <v>24.889086069210297</v>
      </c>
      <c r="S6" s="56">
        <f>VLOOKUP($A18,dXdata!DATA,MATCH(R$3,dXdata!IDS,0) + 1,FALSE)</f>
        <v>-31.012433392539961</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6.5880260619777147</v>
      </c>
      <c r="AO6" s="56">
        <f>VLOOKUP($A18,dXdata!DATA,MATCH(AN$3,dXdata!IDS,0) + 1,FALSE)</f>
        <v>6.6895305874969191</v>
      </c>
      <c r="AP6" s="56">
        <f>VLOOKUP($A6,dXdata!DATA,MATCH(AP$3,dXdata!IDS,0) + 1,FALSE)</f>
        <v>2.5993254714160519</v>
      </c>
      <c r="AQ6" s="56">
        <f>VLOOKUP($A18,dXdata!DATA,MATCH(AP$3,dXdata!IDS,0) + 1,FALSE)</f>
        <v>2.6134232729469922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6.3887930000000051</v>
      </c>
      <c r="BE6" s="56">
        <f>VLOOKUP($A18,dXdata!DATA,MATCH(BD$3,dXdata!IDS,0) + 1,FALSE)</f>
        <v>6.7131910000000046</v>
      </c>
      <c r="BF6" s="56">
        <f>VLOOKUP($A6,dXdata!DATA,MATCH(BF$3,dXdata!IDS,0) + 1,FALSE)</f>
        <v>5.9994129999999997</v>
      </c>
      <c r="BG6" s="56">
        <f>VLOOKUP($A18,dXdata!DATA,MATCH(BF$3,dXdata!IDS,0) + 1,FALSE)</f>
        <v>6.250426</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9">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79710</v>
      </c>
      <c r="M7" s="57">
        <f>VLOOKUP($A19,dXdata!DATA,MATCH(L$3,dXdata!IDS,0) + 1,FALSE)</f>
        <v>56910</v>
      </c>
      <c r="N7" s="56">
        <f>VLOOKUP($A7,dXdata!DATA,MATCH(N$3,dXdata!IDS,0) + 1,FALSE)</f>
        <v>8.5523627944981584</v>
      </c>
      <c r="O7" s="56">
        <f>VLOOKUP($A19,dXdata!DATA,MATCH(N$3,dXdata!IDS,0) + 1,FALSE)</f>
        <v>-28.603688370342496</v>
      </c>
      <c r="P7" s="57">
        <f>VLOOKUP($A7,dXdata!DATA,MATCH(P$3,dXdata!IDS,0) + 1,FALSE)</f>
        <v>27120</v>
      </c>
      <c r="Q7" s="57">
        <f>VLOOKUP($A19,dXdata!DATA,MATCH(P$3,dXdata!IDS,0) + 1,FALSE)</f>
        <v>19160</v>
      </c>
      <c r="R7" s="56">
        <f>VLOOKUP($A7,dXdata!DATA,MATCH(R$3,dXdata!IDS,0) + 1,FALSE)</f>
        <v>15.84792823579666</v>
      </c>
      <c r="S7" s="56">
        <f>VLOOKUP($A19,dXdata!DATA,MATCH(R$3,dXdata!IDS,0) + 1,FALSE)</f>
        <v>-29.35103244837758</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6.6073984886132209</v>
      </c>
      <c r="AO7" s="56"/>
      <c r="AP7" s="56">
        <f>VLOOKUP($A7,dXdata!DATA,MATCH(AP$3,dXdata!IDS,0) + 1,FALSE)</f>
        <v>2.6425039804348387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6.3847350000000045</v>
      </c>
      <c r="BE7" s="56"/>
      <c r="BF7" s="56">
        <f>VLOOKUP($A7,dXdata!DATA,MATCH(BF$3,dXdata!IDS,0) + 1,FALSE)</f>
        <v>6.047987</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9">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73120</v>
      </c>
      <c r="M8" s="57">
        <f>VLOOKUP($A20,dXdata!DATA,MATCH(L$3,dXdata!IDS,0) + 1,FALSE)</f>
        <v>54350</v>
      </c>
      <c r="N8" s="56">
        <f>VLOOKUP($A8,dXdata!DATA,MATCH(N$3,dXdata!IDS,0) + 1,FALSE)</f>
        <v>-9.6726374305126654</v>
      </c>
      <c r="O8" s="56">
        <f>VLOOKUP($A20,dXdata!DATA,MATCH(N$3,dXdata!IDS,0) + 1,FALSE)</f>
        <v>-25.67013129102844</v>
      </c>
      <c r="P8" s="57">
        <f>VLOOKUP($A8,dXdata!DATA,MATCH(P$3,dXdata!IDS,0) + 1,FALSE)</f>
        <v>25460</v>
      </c>
      <c r="Q8" s="57">
        <f>VLOOKUP($A20,dXdata!DATA,MATCH(P$3,dXdata!IDS,0) + 1,FALSE)</f>
        <v>18050</v>
      </c>
      <c r="R8" s="56">
        <f>VLOOKUP($A8,dXdata!DATA,MATCH(R$3,dXdata!IDS,0) + 1,FALSE)</f>
        <v>-0.74074074074074181</v>
      </c>
      <c r="S8" s="56">
        <f>VLOOKUP($A20,dXdata!DATA,MATCH(R$3,dXdata!IDS,0) + 1,FALSE)</f>
        <v>-29.104477611940293</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6.6628715321418621</v>
      </c>
      <c r="AO8" s="56"/>
      <c r="AP8" s="56">
        <f>VLOOKUP($A8,dXdata!DATA,MATCH(AP$3,dXdata!IDS,0) + 1,FALSE)</f>
        <v>2.6968477182437054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6.6913500000000043</v>
      </c>
      <c r="BE8" s="56"/>
      <c r="BF8" s="56">
        <f>VLOOKUP($A8,dXdata!DATA,MATCH(BF$3,dXdata!IDS,0) + 1,FALSE)</f>
        <v>6.2090959999999997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9">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71540</v>
      </c>
      <c r="M9" s="57">
        <f>VLOOKUP($A21,dXdata!DATA,MATCH(L$3,dXdata!IDS,0) + 1,FALSE)</f>
        <v>55610</v>
      </c>
      <c r="N9" s="56">
        <f>VLOOKUP($A9,dXdata!DATA,MATCH(N$3,dXdata!IDS,0) + 1,FALSE)</f>
        <v>-12.734813369114416</v>
      </c>
      <c r="O9" s="56">
        <f>VLOOKUP($A21,dXdata!DATA,MATCH(N$3,dXdata!IDS,0) + 1,FALSE)</f>
        <v>-22.26726306961141</v>
      </c>
      <c r="P9" s="57">
        <f>VLOOKUP($A9,dXdata!DATA,MATCH(P$3,dXdata!IDS,0) + 1,FALSE)</f>
        <v>24850</v>
      </c>
      <c r="Q9" s="57">
        <f>VLOOKUP($A21,dXdata!DATA,MATCH(P$3,dXdata!IDS,0) + 1,FALSE)</f>
        <v>17920</v>
      </c>
      <c r="R9" s="56">
        <f>VLOOKUP($A9,dXdata!DATA,MATCH(R$3,dXdata!IDS,0) + 1,FALSE)</f>
        <v>-4.7162576687116537</v>
      </c>
      <c r="S9" s="56">
        <f>VLOOKUP($A21,dXdata!DATA,MATCH(R$3,dXdata!IDS,0) + 1,FALSE)</f>
        <v>-27.887323943661968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6.7342519342428542</v>
      </c>
      <c r="AO9" s="56"/>
      <c r="AP9" s="56">
        <f>VLOOKUP($A9,dXdata!DATA,MATCH(AP$3,dXdata!IDS,0) + 1,FALSE)</f>
        <v>2.7094747731922384</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6.5081450000000043</v>
      </c>
      <c r="BE9" s="56"/>
      <c r="BF9" s="56">
        <f>VLOOKUP($A9,dXdata!DATA,MATCH(BF$3,dXdata!IDS,0) + 1,FALSE)</f>
        <v>5.9716139999999998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9">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64390</v>
      </c>
      <c r="M10" s="57">
        <f>VLOOKUP($A22,dXdata!DATA,MATCH(L$3,dXdata!IDS,0) + 1,FALSE)</f>
        <v>53460</v>
      </c>
      <c r="N10" s="56">
        <f>VLOOKUP($A10,dXdata!DATA,MATCH(N$3,dXdata!IDS,0) + 1,FALSE)</f>
        <v>-32.085223077734412</v>
      </c>
      <c r="O10" s="56">
        <f>VLOOKUP($A22,dXdata!DATA,MATCH(N$3,dXdata!IDS,0) + 1,FALSE)</f>
        <v>-16.974685510172382</v>
      </c>
      <c r="P10" s="57">
        <f>VLOOKUP($A10,dXdata!DATA,MATCH(P$3,dXdata!IDS,0) + 1,FALSE)</f>
        <v>22240</v>
      </c>
      <c r="Q10" s="57">
        <f>VLOOKUP($A22,dXdata!DATA,MATCH(P$3,dXdata!IDS,0) + 1,FALSE)</f>
        <v>16950</v>
      </c>
      <c r="R10" s="56">
        <f>VLOOKUP($A10,dXdata!DATA,MATCH(R$3,dXdata!IDS,0) + 1,FALSE)</f>
        <v>-28.877518388231525</v>
      </c>
      <c r="S10" s="56">
        <f>VLOOKUP($A22,dXdata!DATA,MATCH(R$3,dXdata!IDS,0) + 1,FALSE)</f>
        <v>-23.785971223021583</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6.6733086766364131</v>
      </c>
      <c r="AO10" s="56"/>
      <c r="AP10" s="56">
        <f>VLOOKUP($A10,dXdata!DATA,MATCH(AP$3,dXdata!IDS,0) + 1,FALSE)</f>
        <v>2.6481499912370592</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6.6539460000000048</v>
      </c>
      <c r="BE10" s="56"/>
      <c r="BF10" s="56">
        <f>VLOOKUP($A10,dXdata!DATA,MATCH(BF$3,dXdata!IDS,0) + 1,FALSE)</f>
        <v>5.8318320000000003</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9">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66870</v>
      </c>
      <c r="M11" s="57">
        <f>VLOOKUP($A23,dXdata!DATA,MATCH(L$3,dXdata!IDS,0) + 1,FALSE)</f>
        <v>52910</v>
      </c>
      <c r="N11" s="56">
        <f>VLOOKUP($A11,dXdata!DATA,MATCH(N$3,dXdata!IDS,0) + 1,FALSE)</f>
        <v>-26.094164456233425</v>
      </c>
      <c r="O11" s="56">
        <f>VLOOKUP($A23,dXdata!DATA,MATCH(N$3,dXdata!IDS,0) + 1,FALSE)</f>
        <v>-20.876327202033796</v>
      </c>
      <c r="P11" s="57">
        <f>VLOOKUP($A11,dXdata!DATA,MATCH(P$3,dXdata!IDS,0) + 1,FALSE)</f>
        <v>22840</v>
      </c>
      <c r="Q11" s="57">
        <f>VLOOKUP($A23,dXdata!DATA,MATCH(P$3,dXdata!IDS,0) + 1,FALSE)</f>
        <v>16790</v>
      </c>
      <c r="R11" s="56">
        <f>VLOOKUP($A11,dXdata!DATA,MATCH(R$3,dXdata!IDS,0) + 1,FALSE)</f>
        <v>-22.785665990534142</v>
      </c>
      <c r="S11" s="56">
        <f>VLOOKUP($A23,dXdata!DATA,MATCH(R$3,dXdata!IDS,0) + 1,FALSE)</f>
        <v>-26.488616462346759</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6.6379889482808538</v>
      </c>
      <c r="AO11" s="56"/>
      <c r="AP11" s="56">
        <f>VLOOKUP($A11,dXdata!DATA,MATCH(AP$3,dXdata!IDS,0) + 1,FALSE)</f>
        <v>2.5913761311780497</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6.485612000000005</v>
      </c>
      <c r="BE11" s="56"/>
      <c r="BF11" s="56">
        <f>VLOOKUP($A11,dXdata!DATA,MATCH(BF$3,dXdata!IDS,0) + 1,FALSE)</f>
        <v>5.9483030000000001</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9">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65550</v>
      </c>
      <c r="M12" s="57">
        <f>VLOOKUP($A24,dXdata!DATA,MATCH(L$3,dXdata!IDS,0) + 1,FALSE)</f>
        <v>52340</v>
      </c>
      <c r="N12" s="56">
        <f>VLOOKUP($A12,dXdata!DATA,MATCH(N$3,dXdata!IDS,0) + 1,FALSE)</f>
        <v>-33.098591549295776</v>
      </c>
      <c r="O12" s="56">
        <f>VLOOKUP($A24,dXdata!DATA,MATCH(N$3,dXdata!IDS,0) + 1,FALSE)</f>
        <v>-20.152555301296715</v>
      </c>
      <c r="P12" s="57">
        <f>VLOOKUP($A12,dXdata!DATA,MATCH(P$3,dXdata!IDS,0) + 1,FALSE)</f>
        <v>22540</v>
      </c>
      <c r="Q12" s="57">
        <f>VLOOKUP($A24,dXdata!DATA,MATCH(P$3,dXdata!IDS,0) + 1,FALSE)</f>
        <v>16270</v>
      </c>
      <c r="R12" s="56">
        <f>VLOOKUP($A12,dXdata!DATA,MATCH(R$3,dXdata!IDS,0) + 1,FALSE)</f>
        <v>-32.128876844323997</v>
      </c>
      <c r="S12" s="56">
        <f>VLOOKUP($A24,dXdata!DATA,MATCH(R$3,dXdata!IDS,0) + 1,FALSE)</f>
        <v>-27.817213842058564</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6.7472084927787144</v>
      </c>
      <c r="AO12" s="56"/>
      <c r="AP12" s="56">
        <f>VLOOKUP($A12,dXdata!DATA,MATCH(AP$3,dXdata!IDS,0) + 1,FALSE)</f>
        <v>2.608833553470693</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6.6033500000000043</v>
      </c>
      <c r="BE12" s="56"/>
      <c r="BF12" s="56">
        <f>VLOOKUP($A12,dXdata!DATA,MATCH(BF$3,dXdata!IDS,0) + 1,FALSE)</f>
        <v>5.9251529999999999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9">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63990</v>
      </c>
      <c r="M13" s="57">
        <f>VLOOKUP($A25,dXdata!DATA,MATCH(L$3,dXdata!IDS,0) + 1,FALSE)</f>
        <v>51870</v>
      </c>
      <c r="N13" s="56">
        <f>VLOOKUP($A13,dXdata!DATA,MATCH(N$3,dXdata!IDS,0) + 1,FALSE)</f>
        <v>-36.699970323474126</v>
      </c>
      <c r="O13" s="56">
        <f>VLOOKUP($A25,dXdata!DATA,MATCH(N$3,dXdata!IDS,0) + 1,FALSE)</f>
        <v>-18.940459446788559</v>
      </c>
      <c r="P13" s="57">
        <f>VLOOKUP($A13,dXdata!DATA,MATCH(P$3,dXdata!IDS,0) + 1,FALSE)</f>
        <v>21990</v>
      </c>
      <c r="Q13" s="57">
        <f>VLOOKUP($A25,dXdata!DATA,MATCH(P$3,dXdata!IDS,0) + 1,FALSE)</f>
        <v>16170</v>
      </c>
      <c r="R13" s="56">
        <f>VLOOKUP($A13,dXdata!DATA,MATCH(R$3,dXdata!IDS,0) + 1,FALSE)</f>
        <v>-35.982532751091703</v>
      </c>
      <c r="S13" s="56">
        <f>VLOOKUP($A25,dXdata!DATA,MATCH(R$3,dXdata!IDS,0) + 1,FALSE)</f>
        <v>-26.466575716234651</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6.8505254386249002</v>
      </c>
      <c r="AO13" s="56"/>
      <c r="AP13" s="56">
        <f>VLOOKUP($A13,dXdata!DATA,MATCH(AP$3,dXdata!IDS,0) + 1,FALSE)</f>
        <v>2.6093073993855005</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6.7423010000000048</v>
      </c>
      <c r="BE13" s="56"/>
      <c r="BF13" s="56">
        <f>VLOOKUP($A13,dXdata!DATA,MATCH(BF$3,dXdata!IDS,0) + 1,FALSE)</f>
        <v>6.2203369999999998</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9">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64560</v>
      </c>
      <c r="M14" s="57">
        <f>VLOOKUP($A26,dXdata!DATA,MATCH(L$3,dXdata!IDS,0) + 1,FALSE)</f>
        <v>49930</v>
      </c>
      <c r="N14" s="56">
        <f>VLOOKUP($A14,dXdata!DATA,MATCH(N$3,dXdata!IDS,0) + 1,FALSE)</f>
        <v>-36.792637556295283</v>
      </c>
      <c r="O14" s="56">
        <f>VLOOKUP($A26,dXdata!DATA,MATCH(N$3,dXdata!IDS,0) + 1,FALSE)</f>
        <v>-22.661090458488232</v>
      </c>
      <c r="P14" s="57">
        <f>VLOOKUP($A14,dXdata!DATA,MATCH(P$3,dXdata!IDS,0) + 1,FALSE)</f>
        <v>21990</v>
      </c>
      <c r="Q14" s="57">
        <f>VLOOKUP($A26,dXdata!DATA,MATCH(P$3,dXdata!IDS,0) + 1,FALSE)</f>
        <v>15530</v>
      </c>
      <c r="R14" s="56">
        <f>VLOOKUP($A14,dXdata!DATA,MATCH(R$3,dXdata!IDS,0) + 1,FALSE)</f>
        <v>-36.371527777777779</v>
      </c>
      <c r="S14" s="56">
        <f>VLOOKUP($A26,dXdata!DATA,MATCH(R$3,dXdata!IDS,0) + 1,FALSE)</f>
        <v>-29.376989540700315</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6.7541985436265772</v>
      </c>
      <c r="AO14" s="56"/>
      <c r="AP14" s="56">
        <f>VLOOKUP($A14,dXdata!DATA,MATCH(AP$3,dXdata!IDS,0) + 1,FALSE)</f>
        <v>2.5904272497330072</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6.675774000000005</v>
      </c>
      <c r="BE14" s="56"/>
      <c r="BF14" s="56">
        <f>VLOOKUP($A14,dXdata!DATA,MATCH(BF$3,dXdata!IDS,0) + 1,FALSE)</f>
        <v>6.3961170000000003</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9">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63200</v>
      </c>
      <c r="M15" s="57">
        <f>VLOOKUP($A27,dXdata!DATA,MATCH(L$3,dXdata!IDS,0) + 1,FALSE)</f>
        <v>49570</v>
      </c>
      <c r="N15" s="56">
        <f>VLOOKUP($A15,dXdata!DATA,MATCH(N$3,dXdata!IDS,0) + 1,FALSE)</f>
        <v>-36.660653437562644</v>
      </c>
      <c r="O15" s="56">
        <f>VLOOKUP($A27,dXdata!DATA,MATCH(N$3,dXdata!IDS,0) + 1,FALSE)</f>
        <v>-21.566455696202535</v>
      </c>
      <c r="P15" s="57">
        <f>VLOOKUP($A15,dXdata!DATA,MATCH(P$3,dXdata!IDS,0) + 1,FALSE)</f>
        <v>21400</v>
      </c>
      <c r="Q15" s="57">
        <f>VLOOKUP($A27,dXdata!DATA,MATCH(P$3,dXdata!IDS,0) + 1,FALSE)</f>
        <v>15340</v>
      </c>
      <c r="R15" s="56">
        <f>VLOOKUP($A15,dXdata!DATA,MATCH(R$3,dXdata!IDS,0) + 1,FALSE)</f>
        <v>-36.328473668551034</v>
      </c>
      <c r="S15" s="56">
        <f>VLOOKUP($A27,dXdata!DATA,MATCH(R$3,dXdata!IDS,0) + 1,FALSE)</f>
        <v>-28.31775700934579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6.7172621163677757</v>
      </c>
      <c r="AO15" s="56"/>
      <c r="AP15" s="56">
        <f>VLOOKUP($A15,dXdata!DATA,MATCH(AP$3,dXdata!IDS,0) + 1,FALSE)</f>
        <v>2.5863460766930091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6.6832550000000044</v>
      </c>
      <c r="BE15" s="56"/>
      <c r="BF15" s="56">
        <f>VLOOKUP($A15,dXdata!DATA,MATCH(BF$3,dXdata!IDS,0) + 1,FALSE)</f>
        <v>6.4645330000000003</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78"/>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44671</v>
      </c>
      <c r="C15" s="49">
        <v>44671</v>
      </c>
      <c r="D15" s="49">
        <v>44659</v>
      </c>
      <c r="E15" s="49">
        <v>44659</v>
      </c>
      <c r="F15" s="49">
        <v>44659</v>
      </c>
      <c r="G15" s="49">
        <v>44648</v>
      </c>
      <c r="H15" s="49">
        <v>44648</v>
      </c>
      <c r="I15" s="49">
        <v>44648</v>
      </c>
      <c r="J15" s="49">
        <v>44648</v>
      </c>
      <c r="K15" s="49">
        <v>44659</v>
      </c>
      <c r="L15" s="49">
        <v>44649</v>
      </c>
      <c r="M15" s="49">
        <v>44659</v>
      </c>
      <c r="N15" s="49">
        <v>44659</v>
      </c>
      <c r="O15" s="49">
        <v>44659</v>
      </c>
      <c r="P15" s="49">
        <v>44655</v>
      </c>
      <c r="Q15" s="49">
        <v>44659</v>
      </c>
      <c r="R15" s="49">
        <v>44659</v>
      </c>
      <c r="S15" s="49">
        <v>44655</v>
      </c>
      <c r="T15" s="49">
        <v>44655</v>
      </c>
      <c r="U15" s="49">
        <v>44648</v>
      </c>
      <c r="V15" s="49">
        <v>44648</v>
      </c>
      <c r="W15" s="49">
        <v>43188</v>
      </c>
      <c r="X15" s="49">
        <v>44670</v>
      </c>
      <c r="Y15" s="49">
        <v>44655</v>
      </c>
      <c r="Z15" s="49">
        <v>44655</v>
      </c>
      <c r="AA15" s="49">
        <v>44655</v>
      </c>
      <c r="AB15" s="49">
        <v>44655</v>
      </c>
      <c r="AC15" s="49">
        <v>44670</v>
      </c>
      <c r="AD15" s="49">
        <v>44670</v>
      </c>
      <c r="AE15" s="49">
        <v>43714</v>
      </c>
      <c r="AF15" s="49">
        <v>43714</v>
      </c>
      <c r="AG15" s="49">
        <v>44655</v>
      </c>
      <c r="AH15" s="49">
        <v>44670</v>
      </c>
    </row>
    <row r="16" spans="1:34" x14ac:dyDescent="0.2">
      <c r="A16" s="52">
        <v>42736</v>
      </c>
      <c r="B16" s="59">
        <v>2.3082650781831582</v>
      </c>
      <c r="C16" s="53">
        <v>2.1293375394321856</v>
      </c>
      <c r="D16" s="53">
        <v>9.5</v>
      </c>
      <c r="E16" s="53">
        <v>6.7</v>
      </c>
      <c r="F16" s="53">
        <v>840.2</v>
      </c>
      <c r="G16" s="54">
        <v>91380</v>
      </c>
      <c r="H16" s="53">
        <v>37.620481927710834</v>
      </c>
      <c r="I16" s="54">
        <v>30840</v>
      </c>
      <c r="J16" s="53">
        <v>46.091899573661777</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6.5877564457307249</v>
      </c>
      <c r="V16" s="59">
        <v>2.6195088541660745</v>
      </c>
      <c r="W16" s="60">
        <v>101.669213</v>
      </c>
      <c r="X16" s="54">
        <v>426</v>
      </c>
      <c r="Y16" s="54">
        <v>391</v>
      </c>
      <c r="Z16" s="60">
        <v>943</v>
      </c>
      <c r="AA16" s="60">
        <v>467509</v>
      </c>
      <c r="AB16" s="60">
        <v>0.39571968107427613</v>
      </c>
      <c r="AC16" s="53">
        <v>6.1140570000000034</v>
      </c>
      <c r="AD16" s="53">
        <v>5.7428359999999996</v>
      </c>
      <c r="AE16" s="54">
        <v>0</v>
      </c>
      <c r="AF16" s="54">
        <v>15</v>
      </c>
      <c r="AG16" s="54">
        <v>8</v>
      </c>
      <c r="AH16" s="208">
        <v>211.71464</v>
      </c>
    </row>
    <row r="17" spans="1:34" x14ac:dyDescent="0.2">
      <c r="A17" s="52">
        <v>42767</v>
      </c>
      <c r="B17" s="59">
        <v>2.0833333333333259</v>
      </c>
      <c r="C17" s="53">
        <v>2.0456333595594067</v>
      </c>
      <c r="D17" s="53">
        <v>9.1</v>
      </c>
      <c r="E17" s="53">
        <v>6.9</v>
      </c>
      <c r="F17" s="53">
        <v>838.6</v>
      </c>
      <c r="G17" s="54">
        <v>86330</v>
      </c>
      <c r="H17" s="53">
        <v>25.99241097489784</v>
      </c>
      <c r="I17" s="54">
        <v>29130</v>
      </c>
      <c r="J17" s="53">
        <v>34.23963133640553</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6.6426393292520682</v>
      </c>
      <c r="V17" s="59">
        <v>2.6317389299099188</v>
      </c>
      <c r="W17" s="60">
        <v>110.624357</v>
      </c>
      <c r="X17" s="54">
        <v>508</v>
      </c>
      <c r="Y17" s="54">
        <v>426</v>
      </c>
      <c r="Z17" s="60">
        <v>1334</v>
      </c>
      <c r="AA17" s="60">
        <v>480786</v>
      </c>
      <c r="AB17" s="60">
        <v>0.54249694997966658</v>
      </c>
      <c r="AC17" s="53">
        <v>6.2241220000000039</v>
      </c>
      <c r="AD17" s="53">
        <v>5.8480179999999997</v>
      </c>
      <c r="AE17" s="54">
        <v>401</v>
      </c>
      <c r="AF17" s="54">
        <v>420</v>
      </c>
      <c r="AG17" s="54">
        <v>9</v>
      </c>
      <c r="AH17" s="208">
        <v>203.44859099999999</v>
      </c>
    </row>
    <row r="18" spans="1:34" x14ac:dyDescent="0.2">
      <c r="A18" s="52">
        <v>42795</v>
      </c>
      <c r="B18" s="59">
        <v>1.3284132841328455</v>
      </c>
      <c r="C18" s="53">
        <v>1.5637216575449475</v>
      </c>
      <c r="D18" s="53">
        <v>9.1</v>
      </c>
      <c r="E18" s="53">
        <v>7.2</v>
      </c>
      <c r="F18" s="53">
        <v>836</v>
      </c>
      <c r="G18" s="54">
        <v>83100</v>
      </c>
      <c r="H18" s="53">
        <v>16.615211900084191</v>
      </c>
      <c r="I18" s="54">
        <v>28150</v>
      </c>
      <c r="J18" s="53">
        <v>24.889086069210297</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6.5880260619777147</v>
      </c>
      <c r="V18" s="59">
        <v>2.5993254714160519</v>
      </c>
      <c r="W18" s="60">
        <v>111.692083</v>
      </c>
      <c r="X18" s="54">
        <v>1145</v>
      </c>
      <c r="Y18" s="54">
        <v>504</v>
      </c>
      <c r="Z18" s="60">
        <v>1906</v>
      </c>
      <c r="AA18" s="60">
        <v>490980</v>
      </c>
      <c r="AB18" s="60">
        <v>0.58736517719568571</v>
      </c>
      <c r="AC18" s="53">
        <v>6.3887930000000051</v>
      </c>
      <c r="AD18" s="53">
        <v>5.9994129999999997</v>
      </c>
      <c r="AE18" s="54">
        <v>327</v>
      </c>
      <c r="AF18" s="54">
        <v>231</v>
      </c>
      <c r="AG18" s="54">
        <v>10</v>
      </c>
      <c r="AH18" s="208">
        <v>377.489687</v>
      </c>
    </row>
    <row r="19" spans="1:34" x14ac:dyDescent="0.2">
      <c r="A19" s="52">
        <v>42826</v>
      </c>
      <c r="B19" s="59">
        <v>1.77121771217712</v>
      </c>
      <c r="C19" s="53">
        <v>1.6367887763055311</v>
      </c>
      <c r="D19" s="53">
        <v>9.1</v>
      </c>
      <c r="E19" s="53">
        <v>7</v>
      </c>
      <c r="F19" s="53">
        <v>838.9</v>
      </c>
      <c r="G19" s="54">
        <v>79710</v>
      </c>
      <c r="H19" s="53">
        <v>8.5523627944981584</v>
      </c>
      <c r="I19" s="54">
        <v>27120</v>
      </c>
      <c r="J19" s="53">
        <v>15.84792823579666</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6.6073984886132209</v>
      </c>
      <c r="V19" s="59">
        <v>2.6425039804348387</v>
      </c>
      <c r="W19" s="60">
        <v>109.403066</v>
      </c>
      <c r="X19" s="54">
        <v>1099</v>
      </c>
      <c r="Y19" s="54">
        <v>407</v>
      </c>
      <c r="Z19" s="60">
        <v>1971</v>
      </c>
      <c r="AA19" s="60">
        <v>495555</v>
      </c>
      <c r="AB19" s="60">
        <v>0.59799757281553401</v>
      </c>
      <c r="AC19" s="53">
        <v>6.3847350000000045</v>
      </c>
      <c r="AD19" s="53">
        <v>6.047987</v>
      </c>
      <c r="AE19" s="54">
        <v>229</v>
      </c>
      <c r="AF19" s="54">
        <v>154</v>
      </c>
      <c r="AG19" s="54">
        <v>14</v>
      </c>
      <c r="AH19" s="208">
        <v>262.26815900000003</v>
      </c>
    </row>
    <row r="20" spans="1:34" x14ac:dyDescent="0.2">
      <c r="A20" s="52">
        <v>42856</v>
      </c>
      <c r="B20" s="59">
        <v>1.3980868285504044</v>
      </c>
      <c r="C20" s="53">
        <v>1.3198757763975166</v>
      </c>
      <c r="D20" s="53">
        <v>9.1999999999999993</v>
      </c>
      <c r="E20" s="53">
        <v>6.9</v>
      </c>
      <c r="F20" s="53">
        <v>848.2</v>
      </c>
      <c r="G20" s="54">
        <v>73120</v>
      </c>
      <c r="H20" s="53">
        <v>-9.6726374305126654</v>
      </c>
      <c r="I20" s="54">
        <v>25460</v>
      </c>
      <c r="J20" s="53">
        <v>-0.74074074074074181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6.6628715321418621</v>
      </c>
      <c r="V20" s="59">
        <v>2.6968477182437054</v>
      </c>
      <c r="W20" s="60">
        <v>111.52138100000001</v>
      </c>
      <c r="X20" s="54">
        <v>957</v>
      </c>
      <c r="Y20" s="54">
        <v>460</v>
      </c>
      <c r="Z20" s="60">
        <v>2119</v>
      </c>
      <c r="AA20" s="60">
        <v>504316</v>
      </c>
      <c r="AB20" s="60">
        <v>0.54811174340403512</v>
      </c>
      <c r="AC20" s="53">
        <v>6.6913500000000043</v>
      </c>
      <c r="AD20" s="53">
        <v>6.2090959999999997</v>
      </c>
      <c r="AE20" s="54">
        <v>253</v>
      </c>
      <c r="AF20" s="54">
        <v>217</v>
      </c>
      <c r="AG20" s="54">
        <v>15</v>
      </c>
      <c r="AH20" s="208">
        <v>377.96681799999999</v>
      </c>
    </row>
    <row r="21" spans="1:34" x14ac:dyDescent="0.2">
      <c r="A21" s="52">
        <v>42887</v>
      </c>
      <c r="B21" s="59">
        <v>0.65885797950220315</v>
      </c>
      <c r="C21" s="53">
        <v>1.0069713400464808</v>
      </c>
      <c r="D21" s="53">
        <v>8.6</v>
      </c>
      <c r="E21" s="53">
        <v>6.5</v>
      </c>
      <c r="F21" s="53">
        <v>859.1</v>
      </c>
      <c r="G21" s="54">
        <v>71540</v>
      </c>
      <c r="H21" s="53">
        <v>-12.734813369114416</v>
      </c>
      <c r="I21" s="54">
        <v>24850</v>
      </c>
      <c r="J21" s="53">
        <v>-4.7162576687116537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6.7342519342428542</v>
      </c>
      <c r="V21" s="59">
        <v>2.7094747731922384</v>
      </c>
      <c r="W21" s="60">
        <v>111.516792</v>
      </c>
      <c r="X21" s="54">
        <v>1390</v>
      </c>
      <c r="Y21" s="54">
        <v>435</v>
      </c>
      <c r="Z21" s="60">
        <v>2140</v>
      </c>
      <c r="AA21" s="60">
        <v>500889</v>
      </c>
      <c r="AB21" s="60">
        <v>0.56990679094540608</v>
      </c>
      <c r="AC21" s="53">
        <v>6.5081450000000043</v>
      </c>
      <c r="AD21" s="53">
        <v>5.9716139999999998</v>
      </c>
      <c r="AE21" s="54">
        <v>292</v>
      </c>
      <c r="AF21" s="54">
        <v>208</v>
      </c>
      <c r="AG21" s="54">
        <v>12</v>
      </c>
      <c r="AH21" s="208">
        <v>328.27255500000001</v>
      </c>
    </row>
    <row r="22" spans="1:34" x14ac:dyDescent="0.2">
      <c r="A22" s="52">
        <v>42917</v>
      </c>
      <c r="B22" s="59">
        <v>1.3245033112582627</v>
      </c>
      <c r="C22" s="53">
        <v>1.1636927851047307</v>
      </c>
      <c r="D22" s="53">
        <v>8.4</v>
      </c>
      <c r="E22" s="53">
        <v>6.4</v>
      </c>
      <c r="F22" s="53">
        <v>867.1</v>
      </c>
      <c r="G22" s="54">
        <v>64390</v>
      </c>
      <c r="H22" s="53">
        <v>-32.085223077734412</v>
      </c>
      <c r="I22" s="54">
        <v>22240</v>
      </c>
      <c r="J22" s="53">
        <v>-28.877518388231525</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6.6733086766364131</v>
      </c>
      <c r="V22" s="59">
        <v>2.6481499912370592</v>
      </c>
      <c r="W22" s="60">
        <v>113.571958</v>
      </c>
      <c r="X22" s="54">
        <v>1146</v>
      </c>
      <c r="Y22" s="54">
        <v>328</v>
      </c>
      <c r="Z22" s="60">
        <v>1637</v>
      </c>
      <c r="AA22" s="60">
        <v>478307</v>
      </c>
      <c r="AB22" s="60">
        <v>0.54914458235491448</v>
      </c>
      <c r="AC22" s="53">
        <v>6.6539460000000048</v>
      </c>
      <c r="AD22" s="53">
        <v>5.8318320000000003</v>
      </c>
      <c r="AE22" s="54">
        <v>246</v>
      </c>
      <c r="AF22" s="54">
        <v>158</v>
      </c>
      <c r="AG22" s="54">
        <v>5</v>
      </c>
      <c r="AH22" s="208">
        <v>291.73443700000001</v>
      </c>
    </row>
    <row r="23" spans="1:34" x14ac:dyDescent="0.2">
      <c r="A23" s="52">
        <v>42948</v>
      </c>
      <c r="B23" s="59">
        <v>1.247248716067495</v>
      </c>
      <c r="C23" s="53">
        <v>1.3986013986014179</v>
      </c>
      <c r="D23" s="53">
        <v>8.6999999999999993</v>
      </c>
      <c r="E23" s="53">
        <v>6.5</v>
      </c>
      <c r="F23" s="53">
        <v>864.4</v>
      </c>
      <c r="G23" s="54">
        <v>66870</v>
      </c>
      <c r="H23" s="53">
        <v>-26.094164456233425</v>
      </c>
      <c r="I23" s="54">
        <v>22840</v>
      </c>
      <c r="J23" s="53">
        <v>-22.785665990534142</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6.6379889482808538</v>
      </c>
      <c r="V23" s="59">
        <v>2.5913761311780497</v>
      </c>
      <c r="W23" s="60">
        <v>121.692031</v>
      </c>
      <c r="X23" s="54">
        <v>809</v>
      </c>
      <c r="Y23" s="54">
        <v>450</v>
      </c>
      <c r="Z23" s="60">
        <v>1602</v>
      </c>
      <c r="AA23" s="60">
        <v>478712</v>
      </c>
      <c r="AB23" s="60">
        <v>0.53257978723404253</v>
      </c>
      <c r="AC23" s="53">
        <v>6.485612000000005</v>
      </c>
      <c r="AD23" s="53">
        <v>5.9483030000000001</v>
      </c>
      <c r="AE23" s="54">
        <v>297</v>
      </c>
      <c r="AF23" s="54">
        <v>215</v>
      </c>
      <c r="AG23" s="54">
        <v>18</v>
      </c>
      <c r="AH23" s="208">
        <v>340.54346099999998</v>
      </c>
    </row>
    <row r="24" spans="1:34" x14ac:dyDescent="0.2">
      <c r="A24" s="52">
        <v>42979</v>
      </c>
      <c r="B24" s="59">
        <v>1.4001473839351464</v>
      </c>
      <c r="C24" s="53">
        <v>1.552795031055898</v>
      </c>
      <c r="D24" s="53">
        <v>8.8000000000000007</v>
      </c>
      <c r="E24" s="53">
        <v>6.4</v>
      </c>
      <c r="F24" s="53">
        <v>856.7</v>
      </c>
      <c r="G24" s="54">
        <v>65550</v>
      </c>
      <c r="H24" s="53">
        <v>-33.098591549295776</v>
      </c>
      <c r="I24" s="54">
        <v>22540</v>
      </c>
      <c r="J24" s="53">
        <v>-32.128876844323997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6.7472084927787144</v>
      </c>
      <c r="V24" s="59">
        <v>2.608833553470693</v>
      </c>
      <c r="W24" s="60">
        <v>112.44416</v>
      </c>
      <c r="X24" s="54">
        <v>914</v>
      </c>
      <c r="Y24" s="54">
        <v>404</v>
      </c>
      <c r="Z24" s="60">
        <v>1462</v>
      </c>
      <c r="AA24" s="60">
        <v>484849</v>
      </c>
      <c r="AB24" s="60">
        <v>0.44764237599510104</v>
      </c>
      <c r="AC24" s="53">
        <v>6.6033500000000043</v>
      </c>
      <c r="AD24" s="53">
        <v>5.9251529999999999</v>
      </c>
      <c r="AE24" s="54">
        <v>296</v>
      </c>
      <c r="AF24" s="54">
        <v>189</v>
      </c>
      <c r="AG24" s="54">
        <v>5</v>
      </c>
      <c r="AH24" s="208">
        <v>1161.7674730000001</v>
      </c>
    </row>
    <row r="25" spans="1:34" x14ac:dyDescent="0.2">
      <c r="A25" s="52">
        <v>43009</v>
      </c>
      <c r="B25" s="59">
        <v>1.3939838591342513</v>
      </c>
      <c r="C25" s="53">
        <v>1.3942680092951187</v>
      </c>
      <c r="D25" s="53">
        <v>8.4</v>
      </c>
      <c r="E25" s="53">
        <v>6.1</v>
      </c>
      <c r="F25" s="53">
        <v>848.7</v>
      </c>
      <c r="G25" s="54">
        <v>63990</v>
      </c>
      <c r="H25" s="53">
        <v>-36.699970323474126</v>
      </c>
      <c r="I25" s="54">
        <v>21990</v>
      </c>
      <c r="J25" s="53">
        <v>-35.982532751091703</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6.8505254386249002</v>
      </c>
      <c r="V25" s="59">
        <v>2.6093073993855005</v>
      </c>
      <c r="W25" s="60">
        <v>116.616759</v>
      </c>
      <c r="X25" s="54">
        <v>953</v>
      </c>
      <c r="Y25" s="54">
        <v>450</v>
      </c>
      <c r="Z25" s="60">
        <v>1467</v>
      </c>
      <c r="AA25" s="60">
        <v>475918</v>
      </c>
      <c r="AB25" s="60">
        <v>0.56336405529953915</v>
      </c>
      <c r="AC25" s="53">
        <v>6.7423010000000048</v>
      </c>
      <c r="AD25" s="53">
        <v>6.2203369999999998</v>
      </c>
      <c r="AE25" s="54">
        <v>334</v>
      </c>
      <c r="AF25" s="54">
        <v>171</v>
      </c>
      <c r="AG25" s="54">
        <v>11</v>
      </c>
      <c r="AH25" s="208">
        <v>341.50022799999999</v>
      </c>
    </row>
    <row r="26" spans="1:34" x14ac:dyDescent="0.2">
      <c r="A26" s="52">
        <v>43040</v>
      </c>
      <c r="B26" s="59">
        <v>2.584933530280642</v>
      </c>
      <c r="C26" s="53">
        <v>2.0995334370140117</v>
      </c>
      <c r="D26" s="53">
        <v>7.5</v>
      </c>
      <c r="E26" s="53">
        <v>5.7</v>
      </c>
      <c r="F26" s="53">
        <v>845.9</v>
      </c>
      <c r="G26" s="54">
        <v>64560</v>
      </c>
      <c r="H26" s="53">
        <v>-36.792637556295283</v>
      </c>
      <c r="I26" s="54">
        <v>21990</v>
      </c>
      <c r="J26" s="53">
        <v>-36.371527777777779</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6.7541985436265772</v>
      </c>
      <c r="V26" s="59">
        <v>2.5904272497330072</v>
      </c>
      <c r="W26" s="60">
        <v>121.054918</v>
      </c>
      <c r="X26" s="54">
        <v>1504</v>
      </c>
      <c r="Y26" s="54">
        <v>403</v>
      </c>
      <c r="Z26" s="60">
        <v>1411</v>
      </c>
      <c r="AA26" s="60">
        <v>461970</v>
      </c>
      <c r="AB26" s="60">
        <v>0.68461911693352728</v>
      </c>
      <c r="AC26" s="53">
        <v>6.675774000000005</v>
      </c>
      <c r="AD26" s="53">
        <v>6.3961170000000003</v>
      </c>
      <c r="AE26" s="54">
        <v>612</v>
      </c>
      <c r="AF26" s="54">
        <v>130</v>
      </c>
      <c r="AG26" s="54">
        <v>15</v>
      </c>
      <c r="AH26" s="208">
        <v>379.17111599999998</v>
      </c>
    </row>
    <row r="27" spans="1:34" x14ac:dyDescent="0.2">
      <c r="A27" s="52">
        <v>43070</v>
      </c>
      <c r="B27" s="59">
        <v>1.9955654101995401</v>
      </c>
      <c r="C27" s="53">
        <v>1.8691588785046731</v>
      </c>
      <c r="D27" s="53">
        <v>7.3</v>
      </c>
      <c r="E27" s="53">
        <v>5.5</v>
      </c>
      <c r="F27" s="53">
        <v>852.9</v>
      </c>
      <c r="G27" s="54">
        <v>63200</v>
      </c>
      <c r="H27" s="53">
        <v>-36.660653437562644</v>
      </c>
      <c r="I27" s="54">
        <v>21400</v>
      </c>
      <c r="J27" s="53">
        <v>-36.328473668551034</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6.7172621163677757</v>
      </c>
      <c r="V27" s="59">
        <v>2.5863460766930091</v>
      </c>
      <c r="W27" s="60">
        <v>128.33478099999999</v>
      </c>
      <c r="X27" s="54">
        <v>683</v>
      </c>
      <c r="Y27" s="54">
        <v>350</v>
      </c>
      <c r="Z27" s="60">
        <v>1006</v>
      </c>
      <c r="AA27" s="60">
        <v>451587</v>
      </c>
      <c r="AB27" s="60">
        <v>0.823240589198036</v>
      </c>
      <c r="AC27" s="53">
        <v>6.6832550000000044</v>
      </c>
      <c r="AD27" s="53">
        <v>6.4645330000000003</v>
      </c>
      <c r="AE27" s="54">
        <v>162</v>
      </c>
      <c r="AF27" s="54">
        <v>112</v>
      </c>
      <c r="AG27" s="54">
        <v>9</v>
      </c>
      <c r="AH27" s="208">
        <v>296.10886599999998</v>
      </c>
    </row>
    <row r="28" spans="1:34" x14ac:dyDescent="0.2">
      <c r="A28" s="52">
        <v>43101</v>
      </c>
      <c r="B28" s="59">
        <v>1.3828238719068464</v>
      </c>
      <c r="C28" s="53">
        <v>1.698841698841691</v>
      </c>
      <c r="D28" s="53">
        <v>7.5</v>
      </c>
      <c r="E28" s="53">
        <v>5.7</v>
      </c>
      <c r="F28" s="53">
        <v>857.2</v>
      </c>
      <c r="G28" s="54">
        <v>62810</v>
      </c>
      <c r="H28" s="53">
        <v>-31.26504705624863</v>
      </c>
      <c r="I28" s="54">
        <v>21140</v>
      </c>
      <c r="J28" s="53">
        <v>-31.452658884565498</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6.7167548383919602</v>
      </c>
      <c r="V28" s="59">
        <v>2.6265015869161612</v>
      </c>
      <c r="W28" s="60">
        <v>121.757577</v>
      </c>
      <c r="X28" s="54">
        <v>651</v>
      </c>
      <c r="Y28" s="54">
        <v>383</v>
      </c>
      <c r="Z28" s="60">
        <v>959</v>
      </c>
      <c r="AA28" s="60">
        <v>468023</v>
      </c>
      <c r="AB28" s="60">
        <v>0.39047231270358312</v>
      </c>
      <c r="AC28" s="53">
        <v>6.7460970000000042</v>
      </c>
      <c r="AD28" s="53">
        <v>6.3918439999999999</v>
      </c>
      <c r="AE28" s="54">
        <v>0</v>
      </c>
      <c r="AF28" s="54">
        <v>0</v>
      </c>
      <c r="AG28" s="54">
        <v>5</v>
      </c>
      <c r="AH28" s="208">
        <v>193.286145</v>
      </c>
    </row>
    <row r="29" spans="1:34" x14ac:dyDescent="0.2">
      <c r="A29" s="52">
        <v>43132</v>
      </c>
      <c r="B29" s="59">
        <v>2.186588921282806</v>
      </c>
      <c r="C29" s="53">
        <v>2.1588280647648617</v>
      </c>
      <c r="D29" s="53">
        <v>7.7</v>
      </c>
      <c r="E29" s="53">
        <v>6</v>
      </c>
      <c r="F29" s="53">
        <v>859.9</v>
      </c>
      <c r="G29" s="54">
        <v>60720</v>
      </c>
      <c r="H29" s="53">
        <v>-29.665238040078769</v>
      </c>
      <c r="I29" s="54">
        <v>20370</v>
      </c>
      <c r="J29" s="53">
        <v>-30.07209062821833</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6.7373565153979982</v>
      </c>
      <c r="V29" s="59">
        <v>2.6329701845197757</v>
      </c>
      <c r="W29" s="60">
        <v>112.01235200000001</v>
      </c>
      <c r="X29" s="54">
        <v>578</v>
      </c>
      <c r="Y29" s="54">
        <v>384</v>
      </c>
      <c r="Z29" s="60">
        <v>1089</v>
      </c>
      <c r="AA29" s="60">
        <v>493008</v>
      </c>
      <c r="AB29" s="60">
        <v>0.4533721898417985</v>
      </c>
      <c r="AC29" s="53">
        <v>6.808863000000005</v>
      </c>
      <c r="AD29" s="53">
        <v>6.362114</v>
      </c>
      <c r="AE29" s="54">
        <v>557</v>
      </c>
      <c r="AF29" s="54">
        <v>466</v>
      </c>
      <c r="AG29" s="54">
        <v>10</v>
      </c>
      <c r="AH29" s="208">
        <v>340.68530900000002</v>
      </c>
    </row>
    <row r="30" spans="1:34" x14ac:dyDescent="0.2">
      <c r="A30" s="52">
        <v>43160</v>
      </c>
      <c r="B30" s="59">
        <v>2.2578295702840423</v>
      </c>
      <c r="C30" s="53">
        <v>2.3094688221708903</v>
      </c>
      <c r="D30" s="53">
        <v>8</v>
      </c>
      <c r="E30" s="53">
        <v>6.3</v>
      </c>
      <c r="F30" s="53">
        <v>854.8</v>
      </c>
      <c r="G30" s="54">
        <v>58000</v>
      </c>
      <c r="H30" s="53">
        <v>-30.20457280385078</v>
      </c>
      <c r="I30" s="54">
        <v>19420</v>
      </c>
      <c r="J30" s="53">
        <v>-31.012433392539961</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6.6895305874969191</v>
      </c>
      <c r="V30" s="59">
        <v>2.6134232729469922</v>
      </c>
      <c r="W30" s="60">
        <v>117.05100899999999</v>
      </c>
      <c r="X30" s="54">
        <v>831</v>
      </c>
      <c r="Y30" s="54">
        <v>429</v>
      </c>
      <c r="Z30" s="60">
        <v>1369</v>
      </c>
      <c r="AA30" s="60">
        <v>495374</v>
      </c>
      <c r="AB30" s="60">
        <v>0.39738751814223511</v>
      </c>
      <c r="AC30" s="53">
        <v>6.7131910000000046</v>
      </c>
      <c r="AD30" s="53">
        <v>6.250426</v>
      </c>
      <c r="AE30" s="54">
        <v>256</v>
      </c>
      <c r="AF30" s="54">
        <v>228</v>
      </c>
      <c r="AG30" s="54">
        <v>16</v>
      </c>
      <c r="AH30" s="208">
        <v>440.93455299999999</v>
      </c>
    </row>
    <row r="31" spans="1:34" x14ac:dyDescent="0.2">
      <c r="A31" s="52">
        <v>43191</v>
      </c>
      <c r="B31" s="59">
        <v>2.3930384336475541</v>
      </c>
      <c r="C31" s="53">
        <v>2.223926380368102</v>
      </c>
      <c r="D31" s="53">
        <v>7.6</v>
      </c>
      <c r="E31" s="53">
        <v>6.2</v>
      </c>
      <c r="F31" s="53">
        <v>856.4</v>
      </c>
      <c r="G31" s="54">
        <v>56910</v>
      </c>
      <c r="H31" s="53">
        <v>-28.603688370342496</v>
      </c>
      <c r="I31" s="54">
        <v>19160</v>
      </c>
      <c r="J31" s="53">
        <v>-29.35103244837758</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6.7227842565375884</v>
      </c>
      <c r="V31" s="59">
        <v>2.6422854182159119</v>
      </c>
      <c r="W31" s="60" t="e">
        <v>#N/A</v>
      </c>
      <c r="X31" s="54">
        <v>1203</v>
      </c>
      <c r="Y31" s="54">
        <v>405</v>
      </c>
      <c r="Z31" s="60">
        <v>1514</v>
      </c>
      <c r="AA31" s="60">
        <v>478116</v>
      </c>
      <c r="AB31" s="60">
        <v>0.42480359147025815</v>
      </c>
      <c r="AC31" s="53">
        <v>6.7408340000000049</v>
      </c>
      <c r="AD31" s="53">
        <v>5.7398569999999998</v>
      </c>
      <c r="AE31" s="54">
        <v>152</v>
      </c>
      <c r="AF31" s="54">
        <v>165</v>
      </c>
      <c r="AG31" s="54">
        <v>19</v>
      </c>
      <c r="AH31" s="208">
        <v>438.125406</v>
      </c>
    </row>
    <row r="32" spans="1:34" x14ac:dyDescent="0.2">
      <c r="A32" s="52">
        <v>43221</v>
      </c>
      <c r="B32" s="59">
        <v>2.6124818577648812</v>
      </c>
      <c r="C32" s="53">
        <v>2.2222222222222365</v>
      </c>
      <c r="D32" s="53">
        <v>7.4</v>
      </c>
      <c r="E32" s="53">
        <v>6.2</v>
      </c>
      <c r="F32" s="53">
        <v>859</v>
      </c>
      <c r="G32" s="54">
        <v>54350</v>
      </c>
      <c r="H32" s="53">
        <v>-25.67013129102844</v>
      </c>
      <c r="I32" s="54">
        <v>18050</v>
      </c>
      <c r="J32" s="53">
        <v>-29.104477611940293</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6.974417099852424</v>
      </c>
      <c r="V32" s="59">
        <v>2.7344907567721326</v>
      </c>
      <c r="W32" s="60" t="e">
        <v>#N/A</v>
      </c>
      <c r="X32" s="54">
        <v>1649</v>
      </c>
      <c r="Y32" s="54">
        <v>452</v>
      </c>
      <c r="Z32" s="60">
        <v>1725</v>
      </c>
      <c r="AA32" s="60">
        <v>490207</v>
      </c>
      <c r="AB32" s="60">
        <v>0.39509848831882732</v>
      </c>
      <c r="AC32" s="53">
        <v>7.2925080000000051</v>
      </c>
      <c r="AD32" s="53">
        <v>6.2353180000000004</v>
      </c>
      <c r="AE32" s="54">
        <v>284</v>
      </c>
      <c r="AF32" s="54">
        <v>210</v>
      </c>
      <c r="AG32" s="54">
        <v>10</v>
      </c>
      <c r="AH32" s="208">
        <v>720.90606300000002</v>
      </c>
    </row>
    <row r="33" spans="1:34" x14ac:dyDescent="0.2">
      <c r="A33" s="52">
        <v>43252</v>
      </c>
      <c r="B33" s="59">
        <v>2.6181818181818084</v>
      </c>
      <c r="C33" s="53">
        <v>2.4539877300613355</v>
      </c>
      <c r="D33" s="53">
        <v>7.1</v>
      </c>
      <c r="E33" s="53">
        <v>6</v>
      </c>
      <c r="F33" s="53">
        <v>860</v>
      </c>
      <c r="G33" s="54">
        <v>55610</v>
      </c>
      <c r="H33" s="53">
        <v>-22.26726306961141</v>
      </c>
      <c r="I33" s="54">
        <v>17920</v>
      </c>
      <c r="J33" s="53">
        <v>-27.887323943661968</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6.8581765485672319</v>
      </c>
      <c r="V33" s="59">
        <v>2.7121669921119711</v>
      </c>
      <c r="W33" s="60" t="e">
        <v>#N/A</v>
      </c>
      <c r="X33" s="54">
        <v>1067</v>
      </c>
      <c r="Y33" s="54">
        <v>445</v>
      </c>
      <c r="Z33" s="60">
        <v>1895</v>
      </c>
      <c r="AA33" s="60">
        <v>494035</v>
      </c>
      <c r="AB33" s="60">
        <v>0.48979064357715174</v>
      </c>
      <c r="AC33" s="53">
        <v>6.7881840000000047</v>
      </c>
      <c r="AD33" s="53">
        <v>6.5803029999999998</v>
      </c>
      <c r="AE33" s="54">
        <v>248</v>
      </c>
      <c r="AF33" s="54">
        <v>159</v>
      </c>
      <c r="AG33" s="54">
        <v>12</v>
      </c>
      <c r="AH33" s="208">
        <v>395.63786299999998</v>
      </c>
    </row>
    <row r="34" spans="1:34" x14ac:dyDescent="0.2">
      <c r="A34" s="52">
        <v>43282</v>
      </c>
      <c r="B34" s="59">
        <v>3.3405954974582652</v>
      </c>
      <c r="C34" s="53">
        <v>2.9907975460122804</v>
      </c>
      <c r="D34" s="53">
        <v>7.6</v>
      </c>
      <c r="E34" s="53">
        <v>6</v>
      </c>
      <c r="F34" s="53">
        <v>856.1</v>
      </c>
      <c r="G34" s="54">
        <v>53460</v>
      </c>
      <c r="H34" s="53">
        <v>-16.974685510172382</v>
      </c>
      <c r="I34" s="54">
        <v>16950</v>
      </c>
      <c r="J34" s="53">
        <v>-23.785971223021583</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6.8296052150159374</v>
      </c>
      <c r="V34" s="59">
        <v>2.6565541762372091</v>
      </c>
      <c r="W34" s="60" t="e">
        <v>#N/A</v>
      </c>
      <c r="X34" s="54">
        <v>1010</v>
      </c>
      <c r="Y34" s="54">
        <v>427</v>
      </c>
      <c r="Z34" s="60">
        <v>1547</v>
      </c>
      <c r="AA34" s="60">
        <v>479222</v>
      </c>
      <c r="AB34" s="60">
        <v>0.52245862884160754</v>
      </c>
      <c r="AC34" s="53">
        <v>6.9101080000000046</v>
      </c>
      <c r="AD34" s="53">
        <v>6.681845</v>
      </c>
      <c r="AE34" s="54">
        <v>189</v>
      </c>
      <c r="AF34" s="54">
        <v>163</v>
      </c>
      <c r="AG34" s="54">
        <v>13</v>
      </c>
      <c r="AH34" s="208">
        <v>444.64394600000003</v>
      </c>
    </row>
    <row r="35" spans="1:34" x14ac:dyDescent="0.2">
      <c r="A35" s="52">
        <v>43313</v>
      </c>
      <c r="B35" s="59">
        <v>2.9710144927536097</v>
      </c>
      <c r="C35" s="53">
        <v>2.8352490421455823</v>
      </c>
      <c r="D35" s="53">
        <v>8.1</v>
      </c>
      <c r="E35" s="53">
        <v>6.2</v>
      </c>
      <c r="F35" s="53">
        <v>853.3</v>
      </c>
      <c r="G35" s="54">
        <v>52910</v>
      </c>
      <c r="H35" s="53">
        <v>-20.876327202033796</v>
      </c>
      <c r="I35" s="54">
        <v>16790</v>
      </c>
      <c r="J35" s="53">
        <v>-26.488616462346759</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6.8337892597377312</v>
      </c>
      <c r="V35" s="59">
        <v>2.6050986679723533</v>
      </c>
      <c r="W35" s="60" t="e">
        <v>#N/A</v>
      </c>
      <c r="X35" s="54">
        <v>1096</v>
      </c>
      <c r="Y35" s="54">
        <v>423</v>
      </c>
      <c r="Z35" s="60">
        <v>1491</v>
      </c>
      <c r="AA35" s="60">
        <v>483752</v>
      </c>
      <c r="AB35" s="60">
        <v>0.48773307163886165</v>
      </c>
      <c r="AC35" s="53">
        <v>6.9525350000000046</v>
      </c>
      <c r="AD35" s="53">
        <v>6.6625189999999996</v>
      </c>
      <c r="AE35" s="54">
        <v>172</v>
      </c>
      <c r="AF35" s="54">
        <v>220</v>
      </c>
      <c r="AG35" s="54">
        <v>23</v>
      </c>
      <c r="AH35" s="208">
        <v>352.979963</v>
      </c>
    </row>
    <row r="36" spans="1:34" x14ac:dyDescent="0.2">
      <c r="A36" s="52">
        <v>43344</v>
      </c>
      <c r="B36" s="59">
        <v>2.7616279069767602</v>
      </c>
      <c r="C36" s="53">
        <v>2.2171253822629744</v>
      </c>
      <c r="D36" s="53">
        <v>8.3000000000000007</v>
      </c>
      <c r="E36" s="53">
        <v>6.1</v>
      </c>
      <c r="F36" s="53">
        <v>853.8</v>
      </c>
      <c r="G36" s="54">
        <v>52340</v>
      </c>
      <c r="H36" s="53">
        <v>-20.152555301296715</v>
      </c>
      <c r="I36" s="54">
        <v>16270</v>
      </c>
      <c r="J36" s="53">
        <v>-27.817213842058564</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6.8632832800009425</v>
      </c>
      <c r="V36" s="59">
        <v>2.564718539503148</v>
      </c>
      <c r="W36" s="60" t="e">
        <v>#N/A</v>
      </c>
      <c r="X36" s="54">
        <v>834</v>
      </c>
      <c r="Y36" s="54">
        <v>348</v>
      </c>
      <c r="Z36" s="60">
        <v>1267</v>
      </c>
      <c r="AA36" s="60">
        <v>466016</v>
      </c>
      <c r="AB36" s="60">
        <v>0.4105638366817887</v>
      </c>
      <c r="AC36" s="53">
        <v>6.7848740000000047</v>
      </c>
      <c r="AD36" s="53">
        <v>6.8338729999999996</v>
      </c>
      <c r="AE36" s="54">
        <v>434</v>
      </c>
      <c r="AF36" s="54">
        <v>124</v>
      </c>
      <c r="AG36" s="54">
        <v>4</v>
      </c>
      <c r="AH36" s="208">
        <v>271.53466600000002</v>
      </c>
    </row>
    <row r="37" spans="1:34" x14ac:dyDescent="0.2">
      <c r="A37" s="52">
        <v>43374</v>
      </c>
      <c r="B37" s="59">
        <v>2.532561505065134</v>
      </c>
      <c r="C37" s="53">
        <v>2.4446142093200729</v>
      </c>
      <c r="D37" s="53">
        <v>8.3000000000000007</v>
      </c>
      <c r="E37" s="53">
        <v>5.8</v>
      </c>
      <c r="F37" s="53">
        <v>853.6</v>
      </c>
      <c r="G37" s="54">
        <v>51870</v>
      </c>
      <c r="H37" s="53">
        <v>-18.940459446788559</v>
      </c>
      <c r="I37" s="54">
        <v>16170</v>
      </c>
      <c r="J37" s="53">
        <v>-26.466575716234651</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6.7331734692548979</v>
      </c>
      <c r="V37" s="59">
        <v>2.5223923607487402</v>
      </c>
      <c r="W37" s="60" t="e">
        <v>#N/A</v>
      </c>
      <c r="X37" s="54">
        <v>686</v>
      </c>
      <c r="Y37" s="54">
        <v>447</v>
      </c>
      <c r="Z37" s="60">
        <v>1320</v>
      </c>
      <c r="AA37" s="60">
        <v>468444</v>
      </c>
      <c r="AB37" s="60">
        <v>0.54164956914238815</v>
      </c>
      <c r="AC37" s="53">
        <v>6.7340190000000044</v>
      </c>
      <c r="AD37" s="53">
        <v>6.8564910000000001</v>
      </c>
      <c r="AE37" s="54">
        <v>437</v>
      </c>
      <c r="AF37" s="54">
        <v>195</v>
      </c>
      <c r="AG37" s="54">
        <v>13</v>
      </c>
      <c r="AH37" s="208">
        <v>335.27802600000001</v>
      </c>
    </row>
    <row r="38" spans="1:34" x14ac:dyDescent="0.2">
      <c r="A38" s="52">
        <v>43405</v>
      </c>
      <c r="B38" s="59">
        <v>1.4398848092152639</v>
      </c>
      <c r="C38" s="53">
        <v>1.6755521706016685</v>
      </c>
      <c r="D38" s="53">
        <v>7.6</v>
      </c>
      <c r="E38" s="53">
        <v>5.3</v>
      </c>
      <c r="F38" s="53">
        <v>857.1</v>
      </c>
      <c r="G38" s="54">
        <v>49930</v>
      </c>
      <c r="H38" s="53">
        <v>-22.661090458488232</v>
      </c>
      <c r="I38" s="54">
        <v>15530</v>
      </c>
      <c r="J38" s="53">
        <v>-29.376989540700315</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6.8380442035466942</v>
      </c>
      <c r="V38" s="59">
        <v>2.5878560782536448</v>
      </c>
      <c r="W38" s="60" t="e">
        <v>#N/A</v>
      </c>
      <c r="X38" s="54">
        <v>836</v>
      </c>
      <c r="Y38" s="54">
        <v>440</v>
      </c>
      <c r="Z38" s="60">
        <v>1172</v>
      </c>
      <c r="AA38" s="60">
        <v>443533</v>
      </c>
      <c r="AB38" s="60">
        <v>0.61233019853709514</v>
      </c>
      <c r="AC38" s="53">
        <v>6.8073390000000042</v>
      </c>
      <c r="AD38" s="53">
        <v>6.546036</v>
      </c>
      <c r="AE38" s="54">
        <v>349</v>
      </c>
      <c r="AF38" s="54">
        <v>184</v>
      </c>
      <c r="AG38" s="54">
        <v>16</v>
      </c>
      <c r="AH38" s="208">
        <v>380.203622</v>
      </c>
    </row>
    <row r="39" spans="1:34" x14ac:dyDescent="0.2">
      <c r="A39" s="52">
        <v>43435</v>
      </c>
      <c r="B39" s="59">
        <v>1.9565217391304346</v>
      </c>
      <c r="C39" s="53">
        <v>1.9877675840978437</v>
      </c>
      <c r="D39" s="53">
        <v>7</v>
      </c>
      <c r="E39" s="53">
        <v>5.3</v>
      </c>
      <c r="F39" s="53">
        <v>858.9</v>
      </c>
      <c r="G39" s="54">
        <v>49570</v>
      </c>
      <c r="H39" s="53">
        <v>-21.566455696202535</v>
      </c>
      <c r="I39" s="54">
        <v>15340</v>
      </c>
      <c r="J39" s="53">
        <v>-28.31775700934579</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6.8235238707782973</v>
      </c>
      <c r="V39" s="59">
        <v>2.6118475321692824</v>
      </c>
      <c r="W39" s="60" t="e">
        <v>#N/A</v>
      </c>
      <c r="X39" s="54">
        <v>530</v>
      </c>
      <c r="Y39" s="54">
        <v>342</v>
      </c>
      <c r="Z39" s="60">
        <v>794</v>
      </c>
      <c r="AA39" s="60">
        <v>449000</v>
      </c>
      <c r="AB39" s="60">
        <v>0.76053639846743293</v>
      </c>
      <c r="AC39" s="53">
        <v>6.8619900000000049</v>
      </c>
      <c r="AD39" s="53">
        <v>6.1646660000000004</v>
      </c>
      <c r="AE39" s="54">
        <v>36</v>
      </c>
      <c r="AF39" s="54">
        <v>95</v>
      </c>
      <c r="AG39" s="54">
        <v>21</v>
      </c>
      <c r="AH39" s="208">
        <v>236.19018399999999</v>
      </c>
    </row>
    <row r="40" spans="1:34" x14ac:dyDescent="0.2">
      <c r="A40" s="52">
        <v>43466</v>
      </c>
      <c r="B40" s="59">
        <v>1.0050251256281229</v>
      </c>
      <c r="C40" s="53">
        <v>1.4426727410782103</v>
      </c>
      <c r="D40" s="53">
        <v>7</v>
      </c>
      <c r="E40" s="53">
        <v>5.6</v>
      </c>
      <c r="F40" s="53">
        <v>859.9</v>
      </c>
      <c r="G40" s="54">
        <v>50710</v>
      </c>
      <c r="H40" s="53">
        <v>-19.264448336252194</v>
      </c>
      <c r="I40" s="54">
        <v>15850</v>
      </c>
      <c r="J40" s="53">
        <v>-25.023651844843897</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6.5764844894492009</v>
      </c>
      <c r="V40" s="59">
        <v>2.5531515403024727</v>
      </c>
      <c r="W40" s="60" t="e">
        <v>#N/A</v>
      </c>
      <c r="X40" s="54">
        <v>700</v>
      </c>
      <c r="Y40" s="54">
        <v>450</v>
      </c>
      <c r="Z40" s="60">
        <v>802</v>
      </c>
      <c r="AA40" s="60">
        <v>450752</v>
      </c>
      <c r="AB40" s="60">
        <v>0.31218372907746206</v>
      </c>
      <c r="AC40" s="53">
        <v>6.7622540000000049</v>
      </c>
      <c r="AD40" s="53">
        <v>6.2841899999999997</v>
      </c>
      <c r="AE40" s="54" t="e">
        <v>#N/A</v>
      </c>
      <c r="AF40" s="54" t="e">
        <v>#N/A</v>
      </c>
      <c r="AG40" s="54">
        <v>9</v>
      </c>
      <c r="AH40" s="208">
        <v>263.61203599999999</v>
      </c>
    </row>
    <row r="41" spans="1:34" x14ac:dyDescent="0.2">
      <c r="A41" s="52">
        <v>43497</v>
      </c>
      <c r="B41" s="59">
        <v>1.4265335235378096</v>
      </c>
      <c r="C41" s="53">
        <v>1.5094339622641506</v>
      </c>
      <c r="D41" s="53">
        <v>7.5</v>
      </c>
      <c r="E41" s="53">
        <v>5.9</v>
      </c>
      <c r="F41" s="53">
        <v>860</v>
      </c>
      <c r="G41" s="54">
        <v>52290</v>
      </c>
      <c r="H41" s="53">
        <v>-13.88339920948617</v>
      </c>
      <c r="I41" s="54">
        <v>16390</v>
      </c>
      <c r="J41" s="53">
        <v>-19.538537064310258</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6.6725217966266834</v>
      </c>
      <c r="V41" s="59">
        <v>2.6103056950986789</v>
      </c>
      <c r="W41" s="60" t="e">
        <v>#N/A</v>
      </c>
      <c r="X41" s="54">
        <v>602</v>
      </c>
      <c r="Y41" s="54">
        <v>462</v>
      </c>
      <c r="Z41" s="60">
        <v>972</v>
      </c>
      <c r="AA41" s="60">
        <v>460322</v>
      </c>
      <c r="AB41" s="60">
        <v>0.44061650045330913</v>
      </c>
      <c r="AC41" s="53">
        <v>6.4590780000000043</v>
      </c>
      <c r="AD41" s="53">
        <v>6.2352949999999998</v>
      </c>
      <c r="AE41" s="54" t="e">
        <v>#N/A</v>
      </c>
      <c r="AF41" s="54" t="e">
        <v>#N/A</v>
      </c>
      <c r="AG41" s="54">
        <v>17</v>
      </c>
      <c r="AH41" s="208">
        <v>356.929125</v>
      </c>
    </row>
    <row r="42" spans="1:34" x14ac:dyDescent="0.2">
      <c r="A42" s="52">
        <v>43525</v>
      </c>
      <c r="B42" s="59">
        <v>2.065527065527073</v>
      </c>
      <c r="C42" s="53">
        <v>1.8811136192625977</v>
      </c>
      <c r="D42" s="53">
        <v>8</v>
      </c>
      <c r="E42" s="53">
        <v>6.2</v>
      </c>
      <c r="F42" s="53">
        <v>859</v>
      </c>
      <c r="G42" s="54">
        <v>52080</v>
      </c>
      <c r="H42" s="53">
        <v>-10.206896551724142</v>
      </c>
      <c r="I42" s="54">
        <v>16520</v>
      </c>
      <c r="J42" s="53">
        <v>-14.933058702368696</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6.8640362083351256</v>
      </c>
      <c r="V42" s="59">
        <v>2.6747648531800938</v>
      </c>
      <c r="W42" s="60" t="e">
        <v>#N/A</v>
      </c>
      <c r="X42" s="54">
        <v>520</v>
      </c>
      <c r="Y42" s="54">
        <v>473</v>
      </c>
      <c r="Z42" s="60">
        <v>1327</v>
      </c>
      <c r="AA42" s="60">
        <v>460368</v>
      </c>
      <c r="AB42" s="60">
        <v>0.44590053763440862</v>
      </c>
      <c r="AC42" s="53">
        <v>6.7292810000000047</v>
      </c>
      <c r="AD42" s="53">
        <v>6.4212530000000001</v>
      </c>
      <c r="AE42" s="54" t="e">
        <v>#N/A</v>
      </c>
      <c r="AF42" s="54" t="e">
        <v>#N/A</v>
      </c>
      <c r="AG42" s="54">
        <v>18</v>
      </c>
      <c r="AH42" s="208">
        <v>344.58327800000001</v>
      </c>
    </row>
    <row r="43" spans="1:34" x14ac:dyDescent="0.2">
      <c r="A43" s="52">
        <v>43556</v>
      </c>
      <c r="B43" s="59">
        <v>1.8413597733711207</v>
      </c>
      <c r="C43" s="53">
        <v>2.0255063765941328</v>
      </c>
      <c r="D43" s="53">
        <v>7.6</v>
      </c>
      <c r="E43" s="53">
        <v>6.1</v>
      </c>
      <c r="F43" s="53">
        <v>871.6</v>
      </c>
      <c r="G43" s="54">
        <v>51070</v>
      </c>
      <c r="H43" s="53">
        <v>-10.261816903883325</v>
      </c>
      <c r="I43" s="54">
        <v>16140</v>
      </c>
      <c r="J43" s="53">
        <v>-15.762004175365341</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6.9220406488493866</v>
      </c>
      <c r="V43" s="59">
        <v>2.7201311698784219</v>
      </c>
      <c r="W43" s="60" t="e">
        <v>#N/A</v>
      </c>
      <c r="X43" s="54">
        <v>955</v>
      </c>
      <c r="Y43" s="54">
        <v>517</v>
      </c>
      <c r="Z43" s="60">
        <v>1542</v>
      </c>
      <c r="AA43" s="60">
        <v>460877</v>
      </c>
      <c r="AB43" s="60">
        <v>0.49375600384245916</v>
      </c>
      <c r="AC43" s="53">
        <v>7.4426670000000046</v>
      </c>
      <c r="AD43" s="53">
        <v>6.7074509999999998</v>
      </c>
      <c r="AE43" s="54" t="e">
        <v>#N/A</v>
      </c>
      <c r="AF43" s="54" t="e">
        <v>#N/A</v>
      </c>
      <c r="AG43" s="54">
        <v>7</v>
      </c>
      <c r="AH43" s="208">
        <v>377.985095</v>
      </c>
    </row>
    <row r="44" spans="1:34" x14ac:dyDescent="0.2">
      <c r="A44" s="52">
        <v>43586</v>
      </c>
      <c r="B44" s="59">
        <v>1.8387553041018245</v>
      </c>
      <c r="C44" s="53">
        <v>2.398800599700146</v>
      </c>
      <c r="D44" s="53">
        <v>6.8</v>
      </c>
      <c r="E44" s="53">
        <v>5.9</v>
      </c>
      <c r="F44" s="53">
        <v>882.9</v>
      </c>
      <c r="G44" s="54">
        <v>49810</v>
      </c>
      <c r="H44" s="53">
        <v>-8.3532658693652238</v>
      </c>
      <c r="I44" s="54">
        <v>15980</v>
      </c>
      <c r="J44" s="53">
        <v>-11.468144044321328</v>
      </c>
      <c r="K44" s="59">
        <v>1.832460732984309</v>
      </c>
      <c r="L44" s="53">
        <v>3.4230746083701913</v>
      </c>
      <c r="M44" s="53">
        <v>2.1351179094964978</v>
      </c>
      <c r="N44" s="53">
        <v>1.7132690679234841</v>
      </c>
      <c r="O44" s="59">
        <v>60.83</v>
      </c>
      <c r="P44" s="60">
        <v>1.4147000000000001</v>
      </c>
      <c r="Q44" s="53">
        <v>1287.4600833333332</v>
      </c>
      <c r="R44" s="53">
        <v>1.9673305513533856</v>
      </c>
      <c r="S44" s="59">
        <v>3.95</v>
      </c>
      <c r="T44" s="59">
        <v>2</v>
      </c>
      <c r="U44" s="53">
        <v>6.7763989451193902</v>
      </c>
      <c r="V44" s="59">
        <v>2.7102591921139072</v>
      </c>
      <c r="W44" s="60" t="e">
        <v>#N/A</v>
      </c>
      <c r="X44" s="54">
        <v>812</v>
      </c>
      <c r="Y44" s="54">
        <v>482</v>
      </c>
      <c r="Z44" s="60">
        <v>1912</v>
      </c>
      <c r="AA44" s="60">
        <v>473010</v>
      </c>
      <c r="AB44" s="60">
        <v>0.56021095810137711</v>
      </c>
      <c r="AC44" s="53">
        <v>6.7711450000000051</v>
      </c>
      <c r="AD44" s="53">
        <v>6.9806100000000004</v>
      </c>
      <c r="AE44" s="54" t="e">
        <v>#N/A</v>
      </c>
      <c r="AF44" s="54" t="e">
        <v>#N/A</v>
      </c>
      <c r="AG44" s="54">
        <v>11</v>
      </c>
      <c r="AH44" s="208">
        <v>333.83408400000002</v>
      </c>
    </row>
    <row r="45" spans="1:34" x14ac:dyDescent="0.2">
      <c r="A45" s="52">
        <v>43617</v>
      </c>
      <c r="B45" s="59">
        <v>1.133947554925574</v>
      </c>
      <c r="C45" s="53">
        <v>2.0209580838323582</v>
      </c>
      <c r="D45" s="53">
        <v>6.5</v>
      </c>
      <c r="E45" s="53">
        <v>5.6</v>
      </c>
      <c r="F45" s="53">
        <v>895.7</v>
      </c>
      <c r="G45" s="54">
        <v>49230</v>
      </c>
      <c r="H45" s="53">
        <v>-11.472756698435537</v>
      </c>
      <c r="I45" s="54">
        <v>15930</v>
      </c>
      <c r="J45" s="53">
        <v>-11.10491071428571</v>
      </c>
      <c r="K45" s="59">
        <v>3.7836043810155928</v>
      </c>
      <c r="L45" s="53">
        <v>2.7378681034615271</v>
      </c>
      <c r="M45" s="53">
        <v>2.5493945188017841</v>
      </c>
      <c r="N45" s="53">
        <v>2.3915309557579478</v>
      </c>
      <c r="O45" s="59">
        <v>54.66</v>
      </c>
      <c r="P45" s="60">
        <v>0.74050000000000005</v>
      </c>
      <c r="Q45" s="53">
        <v>1289.2091666666668</v>
      </c>
      <c r="R45" s="53">
        <v>2.0549545957282422</v>
      </c>
      <c r="S45" s="59">
        <v>3.95</v>
      </c>
      <c r="T45" s="59">
        <v>2</v>
      </c>
      <c r="U45" s="53">
        <v>6.7843296570956371</v>
      </c>
      <c r="V45" s="59">
        <v>2.7244696729269258</v>
      </c>
      <c r="W45" s="60" t="e">
        <v>#N/A</v>
      </c>
      <c r="X45" s="54">
        <v>1111</v>
      </c>
      <c r="Y45" s="54">
        <v>440</v>
      </c>
      <c r="Z45" s="60">
        <v>1772</v>
      </c>
      <c r="AA45" s="60">
        <v>463462</v>
      </c>
      <c r="AB45" s="60">
        <v>0.56649616368286448</v>
      </c>
      <c r="AC45" s="53">
        <v>6.8876180000000042</v>
      </c>
      <c r="AD45" s="53">
        <v>6.2872349999999999</v>
      </c>
      <c r="AE45" s="54" t="e">
        <v>#N/A</v>
      </c>
      <c r="AF45" s="54" t="e">
        <v>#N/A</v>
      </c>
      <c r="AG45" s="54">
        <v>12</v>
      </c>
      <c r="AH45" s="208">
        <v>366.30929099999997</v>
      </c>
    </row>
    <row r="46" spans="1:34" x14ac:dyDescent="0.2">
      <c r="A46" s="52">
        <v>43647</v>
      </c>
      <c r="B46" s="59">
        <v>0.84328882642303871</v>
      </c>
      <c r="C46" s="53">
        <v>2.010424422933732</v>
      </c>
      <c r="D46" s="53">
        <v>6.6</v>
      </c>
      <c r="E46" s="53">
        <v>5.6</v>
      </c>
      <c r="F46" s="53">
        <v>898.5</v>
      </c>
      <c r="G46" s="54">
        <v>50270</v>
      </c>
      <c r="H46" s="53">
        <v>-5.9670781893004126</v>
      </c>
      <c r="I46" s="54">
        <v>16020</v>
      </c>
      <c r="J46" s="53">
        <v>-5.4867256637168182</v>
      </c>
      <c r="K46" s="59">
        <v>3.3588293980711503</v>
      </c>
      <c r="L46" s="53">
        <v>2.8332867666799988</v>
      </c>
      <c r="M46" s="53">
        <v>2.9241645244215908</v>
      </c>
      <c r="N46" s="53">
        <v>2.9306893263108869</v>
      </c>
      <c r="O46" s="59">
        <v>57.35</v>
      </c>
      <c r="P46" s="60">
        <v>1.0555000000000001</v>
      </c>
      <c r="Q46" s="53">
        <v>1290.9582499999999</v>
      </c>
      <c r="R46" s="53">
        <v>1.7611065549687943</v>
      </c>
      <c r="S46" s="59">
        <v>3.95</v>
      </c>
      <c r="T46" s="59">
        <v>2</v>
      </c>
      <c r="U46" s="53">
        <v>6.8383677430430803</v>
      </c>
      <c r="V46" s="59">
        <v>2.7507780868888756</v>
      </c>
      <c r="W46" s="60" t="e">
        <v>#N/A</v>
      </c>
      <c r="X46" s="54">
        <v>691</v>
      </c>
      <c r="Y46" s="54">
        <v>476</v>
      </c>
      <c r="Z46" s="60">
        <v>1641</v>
      </c>
      <c r="AA46" s="60">
        <v>452806</v>
      </c>
      <c r="AB46" s="60">
        <v>0.60375275938189843</v>
      </c>
      <c r="AC46" s="53">
        <v>6.6757590000000047</v>
      </c>
      <c r="AD46" s="53">
        <v>6.3218930000000002</v>
      </c>
      <c r="AE46" s="54" t="e">
        <v>#N/A</v>
      </c>
      <c r="AF46" s="54" t="e">
        <v>#N/A</v>
      </c>
      <c r="AG46" s="54">
        <v>20</v>
      </c>
      <c r="AH46" s="208">
        <v>347.70743299999998</v>
      </c>
    </row>
    <row r="47" spans="1:34" x14ac:dyDescent="0.2">
      <c r="A47" s="52">
        <v>43678</v>
      </c>
      <c r="B47" s="59">
        <v>0.91484869809994596</v>
      </c>
      <c r="C47" s="53">
        <v>1.9374068554396606</v>
      </c>
      <c r="D47" s="53">
        <v>7.5</v>
      </c>
      <c r="E47" s="53">
        <v>5.9</v>
      </c>
      <c r="F47" s="53">
        <v>892.7</v>
      </c>
      <c r="G47" s="54">
        <v>50690</v>
      </c>
      <c r="H47" s="53">
        <v>-4.1958041958041985</v>
      </c>
      <c r="I47" s="54">
        <v>16060</v>
      </c>
      <c r="J47" s="53">
        <v>-4.3478260869565188</v>
      </c>
      <c r="K47" s="59">
        <v>3.219382675074689</v>
      </c>
      <c r="L47" s="53">
        <v>1.6468502389851869</v>
      </c>
      <c r="M47" s="53">
        <v>4.4951140065146555</v>
      </c>
      <c r="N47" s="53">
        <v>5.1391695116003611</v>
      </c>
      <c r="O47" s="59">
        <v>54.81</v>
      </c>
      <c r="P47" s="60">
        <v>1.0105999999999999</v>
      </c>
      <c r="Q47" s="53">
        <v>1292.7073333333333</v>
      </c>
      <c r="R47" s="53">
        <v>1.5580897675593119</v>
      </c>
      <c r="S47" s="59">
        <v>3.95</v>
      </c>
      <c r="T47" s="59">
        <v>2</v>
      </c>
      <c r="U47" s="53">
        <v>6.7856797354879674</v>
      </c>
      <c r="V47" s="59">
        <v>2.7184602250581462</v>
      </c>
      <c r="W47" s="60" t="e">
        <v>#N/A</v>
      </c>
      <c r="X47" s="54">
        <v>1051</v>
      </c>
      <c r="Y47" s="54">
        <v>459</v>
      </c>
      <c r="Z47" s="60">
        <v>1573</v>
      </c>
      <c r="AA47" s="60">
        <v>454680</v>
      </c>
      <c r="AB47" s="60">
        <v>0.56521739130434778</v>
      </c>
      <c r="AC47" s="53">
        <v>6.6652790000000044</v>
      </c>
      <c r="AD47" s="53">
        <v>6.3492660000000001</v>
      </c>
      <c r="AE47" s="54" t="e">
        <v>#N/A</v>
      </c>
      <c r="AF47" s="54" t="e">
        <v>#N/A</v>
      </c>
      <c r="AG47" s="54">
        <v>13</v>
      </c>
      <c r="AH47" s="208">
        <v>349.29110200000002</v>
      </c>
    </row>
    <row r="48" spans="1:34" x14ac:dyDescent="0.2">
      <c r="A48" s="52">
        <v>43709</v>
      </c>
      <c r="B48" s="59">
        <v>1.1315417256011262</v>
      </c>
      <c r="C48" s="53">
        <v>1.8698578908002972</v>
      </c>
      <c r="D48" s="53">
        <v>7.4</v>
      </c>
      <c r="E48" s="53">
        <v>5.8</v>
      </c>
      <c r="F48" s="53">
        <v>889.7</v>
      </c>
      <c r="G48" s="54">
        <v>49550</v>
      </c>
      <c r="H48" s="53">
        <v>-5.3305311425296154</v>
      </c>
      <c r="I48" s="54">
        <v>15740</v>
      </c>
      <c r="J48" s="53">
        <v>-3.2575291948371277</v>
      </c>
      <c r="K48" s="59">
        <v>1.8241042345277014</v>
      </c>
      <c r="L48" s="53">
        <v>4.0150425837849779</v>
      </c>
      <c r="M48" s="53">
        <v>4.6078431372548856</v>
      </c>
      <c r="N48" s="53">
        <v>5.2198234420068212</v>
      </c>
      <c r="O48" s="59">
        <v>56.95</v>
      </c>
      <c r="P48" s="60">
        <v>0.9476</v>
      </c>
      <c r="Q48" s="53">
        <v>1294.4564166666667</v>
      </c>
      <c r="R48" s="53">
        <v>1.5924886227154378</v>
      </c>
      <c r="S48" s="59">
        <v>3.95</v>
      </c>
      <c r="T48" s="59">
        <v>2</v>
      </c>
      <c r="U48" s="53">
        <v>6.64541837375344</v>
      </c>
      <c r="V48" s="59">
        <v>2.6460519648101846</v>
      </c>
      <c r="W48" s="60" t="e">
        <v>#N/A</v>
      </c>
      <c r="X48" s="54">
        <v>1565</v>
      </c>
      <c r="Y48" s="54">
        <v>461</v>
      </c>
      <c r="Z48" s="60">
        <v>1363</v>
      </c>
      <c r="AA48" s="60">
        <v>461595</v>
      </c>
      <c r="AB48" s="60">
        <v>0.50239587172871358</v>
      </c>
      <c r="AC48" s="53">
        <v>6.7987210000000049</v>
      </c>
      <c r="AD48" s="53">
        <v>6.1194959999999998</v>
      </c>
      <c r="AE48" s="54" t="e">
        <v>#N/A</v>
      </c>
      <c r="AF48" s="54" t="e">
        <v>#N/A</v>
      </c>
      <c r="AG48" s="54">
        <v>10</v>
      </c>
      <c r="AH48" s="208">
        <v>406.616491</v>
      </c>
    </row>
    <row r="49" spans="1:34" x14ac:dyDescent="0.2">
      <c r="A49" s="52">
        <v>43739</v>
      </c>
      <c r="B49" s="59">
        <v>1.4114326040931546</v>
      </c>
      <c r="C49" s="53">
        <v>1.8642803877703118</v>
      </c>
      <c r="D49" s="53">
        <v>7.5</v>
      </c>
      <c r="E49" s="53">
        <v>5.5</v>
      </c>
      <c r="F49" s="53">
        <v>884.5</v>
      </c>
      <c r="G49" s="54">
        <v>50280</v>
      </c>
      <c r="H49" s="53">
        <v>-3.0653556969346463</v>
      </c>
      <c r="I49" s="54">
        <v>15860</v>
      </c>
      <c r="J49" s="53">
        <v>-1.9171304885590601</v>
      </c>
      <c r="K49" s="59">
        <v>1.0971281058405946</v>
      </c>
      <c r="L49" s="53">
        <v>5.2060475909427195</v>
      </c>
      <c r="M49" s="53">
        <v>3.9405684754521886</v>
      </c>
      <c r="N49" s="53">
        <v>5.0315670309574845</v>
      </c>
      <c r="O49" s="59">
        <v>53.96</v>
      </c>
      <c r="P49" s="60">
        <v>1.8379000000000001</v>
      </c>
      <c r="Q49" s="53">
        <v>1296.2055</v>
      </c>
      <c r="R49" s="53">
        <v>1.4485184325253364</v>
      </c>
      <c r="S49" s="59">
        <v>3.95</v>
      </c>
      <c r="T49" s="59">
        <v>2</v>
      </c>
      <c r="U49" s="53">
        <v>6.7629221270847104</v>
      </c>
      <c r="V49" s="59">
        <v>2.682261354909182</v>
      </c>
      <c r="W49" s="60" t="e">
        <v>#N/A</v>
      </c>
      <c r="X49" s="54">
        <v>818</v>
      </c>
      <c r="Y49" s="54">
        <v>486</v>
      </c>
      <c r="Z49" s="60">
        <v>1438</v>
      </c>
      <c r="AA49" s="60">
        <v>454506</v>
      </c>
      <c r="AB49" s="60">
        <v>0.60649514972585405</v>
      </c>
      <c r="AC49" s="53">
        <v>6.7173580000000044</v>
      </c>
      <c r="AD49" s="53">
        <v>6.2495880000000001</v>
      </c>
      <c r="AE49" s="54" t="e">
        <v>#N/A</v>
      </c>
      <c r="AF49" s="54" t="e">
        <v>#N/A</v>
      </c>
      <c r="AG49" s="54">
        <v>15</v>
      </c>
      <c r="AH49" s="208">
        <v>575.26552300000003</v>
      </c>
    </row>
    <row r="50" spans="1:34" x14ac:dyDescent="0.2">
      <c r="A50" s="52">
        <v>43770</v>
      </c>
      <c r="B50" s="59">
        <v>1.9872249822568966</v>
      </c>
      <c r="C50" s="53">
        <v>2.1722846441947663</v>
      </c>
      <c r="D50" s="53">
        <v>6.8</v>
      </c>
      <c r="E50" s="53">
        <v>5.2</v>
      </c>
      <c r="F50" s="53">
        <v>885.5</v>
      </c>
      <c r="G50" s="54">
        <v>51360</v>
      </c>
      <c r="H50" s="53">
        <v>2.8640096134588511</v>
      </c>
      <c r="I50" s="54">
        <v>16050</v>
      </c>
      <c r="J50" s="53">
        <v>3.3483580167417815</v>
      </c>
      <c r="K50" s="59">
        <v>0.54522129570238054</v>
      </c>
      <c r="L50" s="53">
        <v>3.3784903927371879</v>
      </c>
      <c r="M50" s="53">
        <v>3.0322374720715084</v>
      </c>
      <c r="N50" s="53">
        <v>4.4266255639358265</v>
      </c>
      <c r="O50" s="59">
        <v>57.03</v>
      </c>
      <c r="P50" s="60">
        <v>2.4024000000000001</v>
      </c>
      <c r="Q50" s="53">
        <v>1297.9545833333332</v>
      </c>
      <c r="R50" s="53">
        <v>1.6329800690104923</v>
      </c>
      <c r="S50" s="59">
        <v>3.95</v>
      </c>
      <c r="T50" s="59">
        <v>2</v>
      </c>
      <c r="U50" s="53">
        <v>6.615771570950268</v>
      </c>
      <c r="V50" s="59">
        <v>2.6397925105697868</v>
      </c>
      <c r="W50" s="60" t="e">
        <v>#N/A</v>
      </c>
      <c r="X50" s="54">
        <v>954</v>
      </c>
      <c r="Y50" s="54">
        <v>480</v>
      </c>
      <c r="Z50" s="60">
        <v>1146</v>
      </c>
      <c r="AA50" s="60">
        <v>441806</v>
      </c>
      <c r="AB50" s="60">
        <v>0.61979448350459709</v>
      </c>
      <c r="AC50" s="53">
        <v>6.4399270000000044</v>
      </c>
      <c r="AD50" s="53">
        <v>6.1211169999999999</v>
      </c>
      <c r="AE50" s="54" t="e">
        <v>#N/A</v>
      </c>
      <c r="AF50" s="54" t="e">
        <v>#N/A</v>
      </c>
      <c r="AG50" s="54">
        <v>10</v>
      </c>
      <c r="AH50" s="208">
        <v>1146.817168</v>
      </c>
    </row>
    <row r="51" spans="1:34" x14ac:dyDescent="0.2">
      <c r="A51" s="52">
        <v>43800</v>
      </c>
      <c r="B51" s="59">
        <v>2.1321961620469176</v>
      </c>
      <c r="C51" s="53">
        <v>2.2488755622188883</v>
      </c>
      <c r="D51" s="53">
        <v>6.9</v>
      </c>
      <c r="E51" s="53">
        <v>5.3</v>
      </c>
      <c r="F51" s="53">
        <v>879.5</v>
      </c>
      <c r="G51" s="54">
        <v>52460</v>
      </c>
      <c r="H51" s="53">
        <v>5.8301391970950078</v>
      </c>
      <c r="I51" s="54">
        <v>16400</v>
      </c>
      <c r="J51" s="53">
        <v>6.9100391134289341</v>
      </c>
      <c r="K51" s="59">
        <v>0.86900547151593788</v>
      </c>
      <c r="L51" s="53">
        <v>3.3719800622826535</v>
      </c>
      <c r="M51" s="53">
        <v>2.9561347743165989</v>
      </c>
      <c r="N51" s="53">
        <v>3.6729724829259514</v>
      </c>
      <c r="O51" s="59">
        <v>59.88</v>
      </c>
      <c r="P51" s="60">
        <v>2.4337</v>
      </c>
      <c r="Q51" s="53">
        <v>1299.7036666666668</v>
      </c>
      <c r="R51" s="53">
        <v>1.9261801473994256</v>
      </c>
      <c r="S51" s="59">
        <v>3.95</v>
      </c>
      <c r="T51" s="59">
        <v>2</v>
      </c>
      <c r="U51" s="53">
        <v>6.7314808783710225</v>
      </c>
      <c r="V51" s="59">
        <v>2.6861594990531086</v>
      </c>
      <c r="W51" s="60" t="e">
        <v>#N/A</v>
      </c>
      <c r="X51" s="54">
        <v>2130</v>
      </c>
      <c r="Y51" s="54">
        <v>403</v>
      </c>
      <c r="Z51" s="60">
        <v>856</v>
      </c>
      <c r="AA51" s="60">
        <v>449765</v>
      </c>
      <c r="AB51" s="60">
        <v>0.80678605089538169</v>
      </c>
      <c r="AC51" s="53">
        <v>6.5667500000000043</v>
      </c>
      <c r="AD51" s="53">
        <v>6.0101180000000003</v>
      </c>
      <c r="AE51" s="54" t="e">
        <v>#N/A</v>
      </c>
      <c r="AF51" s="54" t="e">
        <v>#N/A</v>
      </c>
      <c r="AG51" s="54">
        <v>13</v>
      </c>
      <c r="AH51" s="208">
        <v>299.27039300000001</v>
      </c>
    </row>
    <row r="52" spans="1:34" x14ac:dyDescent="0.2">
      <c r="A52" s="52">
        <v>43831</v>
      </c>
      <c r="B52" s="59">
        <v>2.7718550106609952</v>
      </c>
      <c r="C52" s="53">
        <v>2.3952095808383422</v>
      </c>
      <c r="D52" s="53">
        <v>7</v>
      </c>
      <c r="E52" s="53">
        <v>5.5</v>
      </c>
      <c r="F52" s="53">
        <v>871.3</v>
      </c>
      <c r="G52" s="54">
        <v>54040</v>
      </c>
      <c r="H52" s="53">
        <v>6.5667521198974566</v>
      </c>
      <c r="I52" s="54">
        <v>16710</v>
      </c>
      <c r="J52" s="53">
        <v>5.4258675078864282</v>
      </c>
      <c r="K52" s="59">
        <v>1.799485861182526</v>
      </c>
      <c r="L52" s="53">
        <v>3.9307115846972884</v>
      </c>
      <c r="M52" s="53">
        <v>2.8670447385003239</v>
      </c>
      <c r="N52" s="53">
        <v>2.9706869392507329</v>
      </c>
      <c r="O52" s="59">
        <v>57.52</v>
      </c>
      <c r="P52" s="60">
        <v>2.2768000000000002</v>
      </c>
      <c r="Q52" s="53">
        <v>1301.4527499999999</v>
      </c>
      <c r="R52" s="53">
        <v>1.9895066369453041</v>
      </c>
      <c r="S52" s="59">
        <v>3.95</v>
      </c>
      <c r="T52" s="59">
        <v>2</v>
      </c>
      <c r="U52" s="53">
        <v>6.7068339590814574</v>
      </c>
      <c r="V52" s="59">
        <v>2.6726765466514273</v>
      </c>
      <c r="W52" s="60" t="e">
        <v>#N/A</v>
      </c>
      <c r="X52" s="54">
        <v>642</v>
      </c>
      <c r="Y52" s="54">
        <v>424</v>
      </c>
      <c r="Z52" s="60">
        <v>859</v>
      </c>
      <c r="AA52" s="60">
        <v>451755</v>
      </c>
      <c r="AB52" s="60">
        <v>0.36444633008061095</v>
      </c>
      <c r="AC52" s="53">
        <v>6.3514160000000048</v>
      </c>
      <c r="AD52" s="53">
        <v>6.1836900000000004</v>
      </c>
      <c r="AE52" s="54" t="e">
        <v>#N/A</v>
      </c>
      <c r="AF52" s="54" t="e">
        <v>#N/A</v>
      </c>
      <c r="AG52" s="54">
        <v>16</v>
      </c>
      <c r="AH52" s="208">
        <v>209.46765199999999</v>
      </c>
    </row>
    <row r="53" spans="1:34" x14ac:dyDescent="0.2">
      <c r="A53" s="52">
        <v>43862</v>
      </c>
      <c r="B53" s="59">
        <v>2.2503516174402272</v>
      </c>
      <c r="C53" s="53">
        <v>2.1561338289962872</v>
      </c>
      <c r="D53" s="53">
        <v>7.3</v>
      </c>
      <c r="E53" s="53">
        <v>5.7</v>
      </c>
      <c r="F53" s="53">
        <v>861.1</v>
      </c>
      <c r="G53" s="54">
        <v>53760</v>
      </c>
      <c r="H53" s="53">
        <v>2.8112449799196693</v>
      </c>
      <c r="I53" s="54">
        <v>16680</v>
      </c>
      <c r="J53" s="53">
        <v>1.7693715680292765</v>
      </c>
      <c r="K53" s="59">
        <v>2.3786563805850314</v>
      </c>
      <c r="L53" s="53">
        <v>3.6227898126421687</v>
      </c>
      <c r="M53" s="53">
        <v>3.3343818810946946</v>
      </c>
      <c r="N53" s="53">
        <v>2.8178031208385912</v>
      </c>
      <c r="O53" s="59">
        <v>50.54</v>
      </c>
      <c r="P53" s="60">
        <v>1.9979</v>
      </c>
      <c r="Q53" s="53">
        <v>1303.2018333333333</v>
      </c>
      <c r="R53" s="53">
        <v>2.4318729014488838</v>
      </c>
      <c r="S53" s="59">
        <v>3.95</v>
      </c>
      <c r="T53" s="59">
        <v>2</v>
      </c>
      <c r="U53" s="53">
        <v>6.7549964080019267</v>
      </c>
      <c r="V53" s="59">
        <v>2.6732647847383104</v>
      </c>
      <c r="W53" s="60" t="e">
        <v>#N/A</v>
      </c>
      <c r="X53" s="54">
        <v>646</v>
      </c>
      <c r="Y53" s="54">
        <v>385</v>
      </c>
      <c r="Z53" s="60">
        <v>1190</v>
      </c>
      <c r="AA53" s="60">
        <v>446690</v>
      </c>
      <c r="AB53" s="60">
        <v>0.4727850615812475</v>
      </c>
      <c r="AC53" s="53">
        <v>6.6042050000000048</v>
      </c>
      <c r="AD53" s="53">
        <v>6.2459350000000002</v>
      </c>
      <c r="AE53" s="54" t="e">
        <v>#N/A</v>
      </c>
      <c r="AF53" s="54" t="e">
        <v>#N/A</v>
      </c>
      <c r="AG53" s="54">
        <v>13</v>
      </c>
      <c r="AH53" s="208">
        <v>335.297146</v>
      </c>
    </row>
    <row r="54" spans="1:34" x14ac:dyDescent="0.2">
      <c r="A54" s="52">
        <v>43891</v>
      </c>
      <c r="B54" s="59">
        <v>0.62805303558965964</v>
      </c>
      <c r="C54" s="53">
        <v>0.88626292466764678</v>
      </c>
      <c r="D54" s="53">
        <v>8.9</v>
      </c>
      <c r="E54" s="53">
        <v>6.8</v>
      </c>
      <c r="F54" s="53">
        <v>841.7</v>
      </c>
      <c r="G54" s="54">
        <v>61540</v>
      </c>
      <c r="H54" s="53">
        <v>18.164362519201237</v>
      </c>
      <c r="I54" s="54">
        <v>19200</v>
      </c>
      <c r="J54" s="53">
        <v>16.222760290556892</v>
      </c>
      <c r="K54" s="59">
        <v>4.2051608792609052</v>
      </c>
      <c r="L54" s="53">
        <v>1.9730923979189186</v>
      </c>
      <c r="M54" s="53">
        <v>3.6318096430807856</v>
      </c>
      <c r="N54" s="53">
        <v>3.8109639547033725</v>
      </c>
      <c r="O54" s="59">
        <v>29.21</v>
      </c>
      <c r="P54" s="60">
        <v>1.7962</v>
      </c>
      <c r="Q54" s="53">
        <v>1304.9509166666667</v>
      </c>
      <c r="R54" s="53">
        <v>-5.7337166953411618</v>
      </c>
      <c r="S54" s="59">
        <v>2.95</v>
      </c>
      <c r="T54" s="59">
        <v>1</v>
      </c>
      <c r="U54" s="53">
        <v>5.9087229347954615</v>
      </c>
      <c r="V54" s="59">
        <v>2.287713372233855</v>
      </c>
      <c r="W54" s="60" t="e">
        <v>#N/A</v>
      </c>
      <c r="X54" s="54">
        <v>944</v>
      </c>
      <c r="Y54" s="54">
        <v>397</v>
      </c>
      <c r="Z54" s="60">
        <v>1174</v>
      </c>
      <c r="AA54" s="60">
        <v>448130</v>
      </c>
      <c r="AB54" s="60">
        <v>0.48552522746071136</v>
      </c>
      <c r="AC54" s="53">
        <v>6.3397240000000048</v>
      </c>
      <c r="AD54" s="53">
        <v>5.6307039999999997</v>
      </c>
      <c r="AE54" s="54" t="e">
        <v>#N/A</v>
      </c>
      <c r="AF54" s="54" t="e">
        <v>#N/A</v>
      </c>
      <c r="AG54" s="54">
        <v>13</v>
      </c>
      <c r="AH54" s="208">
        <v>210.98371</v>
      </c>
    </row>
    <row r="55" spans="1:34" x14ac:dyDescent="0.2">
      <c r="A55" s="52">
        <v>43922</v>
      </c>
      <c r="B55" s="59">
        <v>-0.55632823365786566</v>
      </c>
      <c r="C55" s="53">
        <v>-0.22058823529412797</v>
      </c>
      <c r="D55" s="53">
        <v>11</v>
      </c>
      <c r="E55" s="53">
        <v>9.1999999999999993</v>
      </c>
      <c r="F55" s="53">
        <v>803.3</v>
      </c>
      <c r="G55" s="54">
        <v>69870</v>
      </c>
      <c r="H55" s="53">
        <v>36.812218523595064</v>
      </c>
      <c r="I55" s="54">
        <v>21760</v>
      </c>
      <c r="J55" s="53">
        <v>34.820322180916975</v>
      </c>
      <c r="K55" s="59">
        <v>8.8104325699745587</v>
      </c>
      <c r="L55" s="53">
        <v>8.7043320920811027</v>
      </c>
      <c r="M55" s="53">
        <v>5.4113231154207186</v>
      </c>
      <c r="N55" s="53">
        <v>5.7044349094219848</v>
      </c>
      <c r="O55" s="59">
        <v>16.55</v>
      </c>
      <c r="P55" s="60">
        <v>1.7542</v>
      </c>
      <c r="Q55" s="53">
        <v>1306.7</v>
      </c>
      <c r="R55" s="53">
        <v>-16.313664737317513</v>
      </c>
      <c r="S55" s="59">
        <v>2.4500000000000002</v>
      </c>
      <c r="T55" s="59">
        <v>0.5</v>
      </c>
      <c r="U55" s="53">
        <v>4.8356502717792331</v>
      </c>
      <c r="V55" s="59">
        <v>1.8251166140598933</v>
      </c>
      <c r="W55" s="60" t="e">
        <v>#N/A</v>
      </c>
      <c r="X55" s="54">
        <v>575</v>
      </c>
      <c r="Y55" s="54">
        <v>260</v>
      </c>
      <c r="Z55" s="60">
        <v>571</v>
      </c>
      <c r="AA55" s="60">
        <v>423338</v>
      </c>
      <c r="AB55" s="60">
        <v>0.40070175438596484</v>
      </c>
      <c r="AC55" s="53">
        <v>6.3067560000000045</v>
      </c>
      <c r="AD55" s="53">
        <v>4.5924889999999996</v>
      </c>
      <c r="AE55" s="54" t="e">
        <v>#N/A</v>
      </c>
      <c r="AF55" s="54" t="e">
        <v>#N/A</v>
      </c>
      <c r="AG55" s="54">
        <v>6</v>
      </c>
      <c r="AH55" s="208">
        <v>301.05192399999999</v>
      </c>
    </row>
    <row r="56" spans="1:34" x14ac:dyDescent="0.2">
      <c r="A56" s="52">
        <v>43952</v>
      </c>
      <c r="B56" s="59">
        <v>0.1388888888888884</v>
      </c>
      <c r="C56" s="53">
        <v>-0.36603221083455484</v>
      </c>
      <c r="D56" s="53">
        <v>13.4</v>
      </c>
      <c r="E56" s="53">
        <v>11.9</v>
      </c>
      <c r="F56" s="53">
        <v>777.6</v>
      </c>
      <c r="G56" s="54">
        <v>62680</v>
      </c>
      <c r="H56" s="53">
        <v>25.838185103392885</v>
      </c>
      <c r="I56" s="54">
        <v>19330</v>
      </c>
      <c r="J56" s="53">
        <v>20.963704630788492</v>
      </c>
      <c r="K56" s="59">
        <v>8.8367609254498483</v>
      </c>
      <c r="L56" s="53">
        <v>9.2529113424875131</v>
      </c>
      <c r="M56" s="53">
        <v>7.3322932917316841</v>
      </c>
      <c r="N56" s="53">
        <v>8.5675362026338178</v>
      </c>
      <c r="O56" s="59">
        <v>28.56</v>
      </c>
      <c r="P56" s="60">
        <v>1.8526</v>
      </c>
      <c r="Q56" s="53">
        <v>1307.4669866270008</v>
      </c>
      <c r="R56" s="53">
        <v>-12.766585978350031</v>
      </c>
      <c r="S56" s="59">
        <v>2.4500000000000002</v>
      </c>
      <c r="T56" s="59">
        <v>0.5</v>
      </c>
      <c r="U56" s="53">
        <v>5.9124476333186795</v>
      </c>
      <c r="V56" s="59">
        <v>2.3268848289168593</v>
      </c>
      <c r="W56" s="60" t="e">
        <v>#N/A</v>
      </c>
      <c r="X56" s="54">
        <v>721</v>
      </c>
      <c r="Y56" s="54">
        <v>231</v>
      </c>
      <c r="Z56" s="60">
        <v>1078</v>
      </c>
      <c r="AA56" s="60">
        <v>439257</v>
      </c>
      <c r="AB56" s="60">
        <v>0.44563869367507236</v>
      </c>
      <c r="AC56" s="53">
        <v>5.8928630000000037</v>
      </c>
      <c r="AD56" s="53">
        <v>4.7243830000000004</v>
      </c>
      <c r="AE56" s="54" t="e">
        <v>#N/A</v>
      </c>
      <c r="AF56" s="54" t="e">
        <v>#N/A</v>
      </c>
      <c r="AG56" s="54">
        <v>6</v>
      </c>
      <c r="AH56" s="208">
        <v>233.60837000000001</v>
      </c>
    </row>
    <row r="57" spans="1:34" x14ac:dyDescent="0.2">
      <c r="A57" s="52">
        <v>43983</v>
      </c>
      <c r="B57" s="59">
        <v>1.5416958654520085</v>
      </c>
      <c r="C57" s="53">
        <v>0.66030814380042546</v>
      </c>
      <c r="D57" s="53">
        <v>15.1</v>
      </c>
      <c r="E57" s="53">
        <v>13.1</v>
      </c>
      <c r="F57" s="53">
        <v>774.5</v>
      </c>
      <c r="G57" s="54">
        <v>52570</v>
      </c>
      <c r="H57" s="53">
        <v>6.7844810075157413</v>
      </c>
      <c r="I57" s="54">
        <v>16160</v>
      </c>
      <c r="J57" s="53">
        <v>1.4438166980539791</v>
      </c>
      <c r="K57" s="59">
        <v>6.204029421170465</v>
      </c>
      <c r="L57" s="53">
        <v>5.8539962514866817</v>
      </c>
      <c r="M57" s="53">
        <v>8.9807333747669471</v>
      </c>
      <c r="N57" s="53">
        <v>10.07201448634396</v>
      </c>
      <c r="O57" s="59">
        <v>38.31</v>
      </c>
      <c r="P57" s="60">
        <v>1.8414999999999999</v>
      </c>
      <c r="Q57" s="53">
        <v>1309.9201299473129</v>
      </c>
      <c r="R57" s="53">
        <v>-7.9194147545766924</v>
      </c>
      <c r="S57" s="59">
        <v>2.4500000000000002</v>
      </c>
      <c r="T57" s="59">
        <v>0.5</v>
      </c>
      <c r="U57" s="53">
        <v>6.8167315385115597</v>
      </c>
      <c r="V57" s="59">
        <v>2.8019609739763416</v>
      </c>
      <c r="W57" s="60" t="e">
        <v>#N/A</v>
      </c>
      <c r="X57" s="54">
        <v>425</v>
      </c>
      <c r="Y57" s="54">
        <v>250</v>
      </c>
      <c r="Z57" s="60">
        <v>1763</v>
      </c>
      <c r="AA57" s="60">
        <v>460099</v>
      </c>
      <c r="AB57" s="60">
        <v>0.52847721822541971</v>
      </c>
      <c r="AC57" s="53">
        <v>6.3342250000000044</v>
      </c>
      <c r="AD57" s="53">
        <v>4.9603330000000003</v>
      </c>
      <c r="AE57" s="54" t="e">
        <v>#N/A</v>
      </c>
      <c r="AF57" s="54" t="e">
        <v>#N/A</v>
      </c>
      <c r="AG57" s="54">
        <v>10</v>
      </c>
      <c r="AH57" s="208">
        <v>274.85137600000002</v>
      </c>
    </row>
    <row r="58" spans="1:34" x14ac:dyDescent="0.2">
      <c r="A58" s="52">
        <v>44013</v>
      </c>
      <c r="B58" s="59">
        <v>0.83623693379790698</v>
      </c>
      <c r="C58" s="53">
        <v>0.14598540145984717</v>
      </c>
      <c r="D58" s="53">
        <v>14.9</v>
      </c>
      <c r="E58" s="53">
        <v>12.3</v>
      </c>
      <c r="F58" s="53">
        <v>806.5</v>
      </c>
      <c r="G58" s="54">
        <v>28880</v>
      </c>
      <c r="H58" s="53">
        <v>-42.550228764670784</v>
      </c>
      <c r="I58" s="54">
        <v>9220</v>
      </c>
      <c r="J58" s="53">
        <v>-42.446941323345818</v>
      </c>
      <c r="K58" s="59">
        <v>5.4375804375804471</v>
      </c>
      <c r="L58" s="53">
        <v>3.8977353203865084</v>
      </c>
      <c r="M58" s="53">
        <v>7.9300655635341943</v>
      </c>
      <c r="N58" s="53">
        <v>8.1469115191986639</v>
      </c>
      <c r="O58" s="59">
        <v>40.71</v>
      </c>
      <c r="P58" s="60">
        <v>1.8165</v>
      </c>
      <c r="Q58" s="53">
        <v>1312.2592650761273</v>
      </c>
      <c r="R58" s="53">
        <v>-5.534084079032664</v>
      </c>
      <c r="S58" s="59">
        <v>2.4500000000000002</v>
      </c>
      <c r="T58" s="59">
        <v>0.5</v>
      </c>
      <c r="U58" s="53">
        <v>6.8730643582944877</v>
      </c>
      <c r="V58" s="59">
        <v>2.8385477058725077</v>
      </c>
      <c r="W58" s="60" t="e">
        <v>#N/A</v>
      </c>
      <c r="X58" s="54">
        <v>737</v>
      </c>
      <c r="Y58" s="54">
        <v>288</v>
      </c>
      <c r="Z58" s="60">
        <v>1835</v>
      </c>
      <c r="AA58" s="60">
        <v>466266</v>
      </c>
      <c r="AB58" s="60">
        <v>0.60741476332340283</v>
      </c>
      <c r="AC58" s="53">
        <v>6.5406510000000049</v>
      </c>
      <c r="AD58" s="53">
        <v>5.087186</v>
      </c>
      <c r="AE58" s="54" t="e">
        <v>#N/A</v>
      </c>
      <c r="AF58" s="54" t="e">
        <v>#N/A</v>
      </c>
      <c r="AG58" s="54">
        <v>10</v>
      </c>
      <c r="AH58" s="208">
        <v>325.37751600000001</v>
      </c>
    </row>
    <row r="59" spans="1:34" x14ac:dyDescent="0.2">
      <c r="A59" s="52">
        <v>44044</v>
      </c>
      <c r="B59" s="59">
        <v>0.55788005578798483</v>
      </c>
      <c r="C59" s="53">
        <v>0.14619883040933868</v>
      </c>
      <c r="D59" s="53">
        <v>14.3</v>
      </c>
      <c r="E59" s="53">
        <v>11.4</v>
      </c>
      <c r="F59" s="53">
        <v>828.7</v>
      </c>
      <c r="G59" s="54">
        <v>24870</v>
      </c>
      <c r="H59" s="53">
        <v>-50.937068455316634</v>
      </c>
      <c r="I59" s="54">
        <v>7940</v>
      </c>
      <c r="J59" s="53">
        <v>-50.560398505603985</v>
      </c>
      <c r="K59" s="59">
        <v>4.7266881028938945</v>
      </c>
      <c r="L59" s="53">
        <v>4.9530352881172801</v>
      </c>
      <c r="M59" s="53">
        <v>6.1097256857855387</v>
      </c>
      <c r="N59" s="53">
        <v>5.7237523296748805</v>
      </c>
      <c r="O59" s="59">
        <v>42.34</v>
      </c>
      <c r="P59" s="60">
        <v>2.0455000000000001</v>
      </c>
      <c r="Q59" s="53">
        <v>1312.7705409356388</v>
      </c>
      <c r="R59" s="53">
        <v>-4.6111969492090736</v>
      </c>
      <c r="S59" s="59">
        <v>2.4500000000000002</v>
      </c>
      <c r="T59" s="59">
        <v>0.5</v>
      </c>
      <c r="U59" s="53">
        <v>6.4916662138825378</v>
      </c>
      <c r="V59" s="59">
        <v>2.6602640482192892</v>
      </c>
      <c r="W59" s="60" t="e">
        <v>#N/A</v>
      </c>
      <c r="X59" s="54">
        <v>736</v>
      </c>
      <c r="Y59" s="54">
        <v>239</v>
      </c>
      <c r="Z59" s="60">
        <v>1574</v>
      </c>
      <c r="AA59" s="60">
        <v>470271</v>
      </c>
      <c r="AB59" s="60">
        <v>0.61078773767947225</v>
      </c>
      <c r="AC59" s="53">
        <v>6.3739720000000046</v>
      </c>
      <c r="AD59" s="53">
        <v>5.1195880000000002</v>
      </c>
      <c r="AE59" s="54" t="e">
        <v>#N/A</v>
      </c>
      <c r="AF59" s="54" t="e">
        <v>#N/A</v>
      </c>
      <c r="AG59" s="54">
        <v>6</v>
      </c>
      <c r="AH59" s="208">
        <v>332.145691</v>
      </c>
    </row>
    <row r="60" spans="1:34" x14ac:dyDescent="0.2">
      <c r="A60" s="52">
        <v>44075</v>
      </c>
      <c r="B60" s="59">
        <v>1.3986013986013957</v>
      </c>
      <c r="C60" s="53">
        <v>0.51395007342145416</v>
      </c>
      <c r="D60" s="53">
        <v>12.7</v>
      </c>
      <c r="E60" s="53">
        <v>10.3</v>
      </c>
      <c r="F60" s="53">
        <v>850.4</v>
      </c>
      <c r="G60" s="54">
        <v>31310</v>
      </c>
      <c r="H60" s="53">
        <v>-36.811301715438951</v>
      </c>
      <c r="I60" s="54">
        <v>9250</v>
      </c>
      <c r="J60" s="53">
        <v>-41.232528589580689</v>
      </c>
      <c r="K60" s="59">
        <v>4.2226487523992162</v>
      </c>
      <c r="L60" s="53">
        <v>2.969587979788435</v>
      </c>
      <c r="M60" s="53">
        <v>5.3420805998125598</v>
      </c>
      <c r="N60" s="53">
        <v>4.8994035653170842</v>
      </c>
      <c r="O60" s="59">
        <v>39.630000000000003</v>
      </c>
      <c r="P60" s="60">
        <v>2.1970000000000001</v>
      </c>
      <c r="Q60" s="53">
        <v>1314.5904651114254</v>
      </c>
      <c r="R60" s="53">
        <v>-3.8593279380453094</v>
      </c>
      <c r="S60" s="59">
        <v>2.4500000000000002</v>
      </c>
      <c r="T60" s="59">
        <v>0.5</v>
      </c>
      <c r="U60" s="53">
        <v>7.135991126622085</v>
      </c>
      <c r="V60" s="59">
        <v>2.931453323011469</v>
      </c>
      <c r="W60" s="60" t="e">
        <v>#N/A</v>
      </c>
      <c r="X60" s="54">
        <v>1035</v>
      </c>
      <c r="Y60" s="54">
        <v>268</v>
      </c>
      <c r="Z60" s="60">
        <v>1706</v>
      </c>
      <c r="AA60" s="60">
        <v>467696</v>
      </c>
      <c r="AB60" s="60">
        <v>0.62353801169590639</v>
      </c>
      <c r="AC60" s="53">
        <v>6.389028000000005</v>
      </c>
      <c r="AD60" s="53">
        <v>5.3444690000000001</v>
      </c>
      <c r="AE60" s="54" t="e">
        <v>#N/A</v>
      </c>
      <c r="AF60" s="54" t="e">
        <v>#N/A</v>
      </c>
      <c r="AG60" s="54">
        <v>12</v>
      </c>
      <c r="AH60" s="208">
        <v>321.51129500000002</v>
      </c>
    </row>
    <row r="61" spans="1:34" x14ac:dyDescent="0.2">
      <c r="A61" s="52">
        <v>44105</v>
      </c>
      <c r="B61" s="59">
        <v>1.1830201809325036</v>
      </c>
      <c r="C61" s="53">
        <v>0.65885797950220315</v>
      </c>
      <c r="D61" s="53">
        <v>11.4</v>
      </c>
      <c r="E61" s="53">
        <v>9.3000000000000007</v>
      </c>
      <c r="F61" s="53">
        <v>864.5</v>
      </c>
      <c r="G61" s="54">
        <v>173540</v>
      </c>
      <c r="H61" s="53">
        <v>245.1471758154336</v>
      </c>
      <c r="I61" s="54">
        <v>63040</v>
      </c>
      <c r="J61" s="53">
        <v>297.47793190416144</v>
      </c>
      <c r="K61" s="59">
        <v>2.9684008937120865</v>
      </c>
      <c r="L61" s="53">
        <v>-0.58095152733863564</v>
      </c>
      <c r="M61" s="53">
        <v>3.9154754505904332</v>
      </c>
      <c r="N61" s="53">
        <v>3.4971354663261733</v>
      </c>
      <c r="O61" s="59">
        <v>39.4</v>
      </c>
      <c r="P61" s="60">
        <v>2.2004000000000001</v>
      </c>
      <c r="Q61" s="53">
        <v>1315.3455826403081</v>
      </c>
      <c r="R61" s="53">
        <v>-3.4335971890997463</v>
      </c>
      <c r="S61" s="59">
        <v>2.4500000000000002</v>
      </c>
      <c r="T61" s="59">
        <v>0.5</v>
      </c>
      <c r="U61" s="53">
        <v>7.1929190993057741</v>
      </c>
      <c r="V61" s="59">
        <v>2.9751585302000985</v>
      </c>
      <c r="W61" s="60" t="e">
        <v>#N/A</v>
      </c>
      <c r="X61" s="54">
        <v>982</v>
      </c>
      <c r="Y61" s="54">
        <v>319</v>
      </c>
      <c r="Z61" s="60">
        <v>1763</v>
      </c>
      <c r="AA61" s="60">
        <v>473869</v>
      </c>
      <c r="AB61" s="60">
        <v>0.71666666666666667</v>
      </c>
      <c r="AC61" s="53">
        <v>6.4672600000000049</v>
      </c>
      <c r="AD61" s="53">
        <v>5.4026339999999999</v>
      </c>
      <c r="AE61" s="54" t="e">
        <v>#N/A</v>
      </c>
      <c r="AF61" s="54" t="e">
        <v>#N/A</v>
      </c>
      <c r="AG61" s="54">
        <v>11</v>
      </c>
      <c r="AH61" s="208">
        <v>326.69908600000002</v>
      </c>
    </row>
    <row r="62" spans="1:34" x14ac:dyDescent="0.2">
      <c r="A62" s="52">
        <v>44136</v>
      </c>
      <c r="B62" s="59">
        <v>1.3221990257480831</v>
      </c>
      <c r="C62" s="53">
        <v>0.95307917888560745</v>
      </c>
      <c r="D62" s="53">
        <v>10.5</v>
      </c>
      <c r="E62" s="53">
        <v>8.1999999999999993</v>
      </c>
      <c r="F62" s="53">
        <v>874.3</v>
      </c>
      <c r="G62" s="54">
        <v>175070</v>
      </c>
      <c r="H62" s="53">
        <v>240.86838006230531</v>
      </c>
      <c r="I62" s="54">
        <v>63500</v>
      </c>
      <c r="J62" s="53">
        <v>295.63862928348914</v>
      </c>
      <c r="K62" s="59">
        <v>4.5614035087719218</v>
      </c>
      <c r="L62" s="53">
        <v>2.4787748653869013</v>
      </c>
      <c r="M62" s="53">
        <v>3.1598513011152241</v>
      </c>
      <c r="N62" s="53">
        <v>2.3044073137360455</v>
      </c>
      <c r="O62" s="59">
        <v>40.94</v>
      </c>
      <c r="P62" s="60">
        <v>2.8003999999999998</v>
      </c>
      <c r="Q62" s="53">
        <v>1317.232542180933</v>
      </c>
      <c r="R62" s="53">
        <v>-2.775063592077176</v>
      </c>
      <c r="S62" s="59">
        <v>2.4500000000000002</v>
      </c>
      <c r="T62" s="59">
        <v>0.5</v>
      </c>
      <c r="U62" s="53">
        <v>7.224306424770063</v>
      </c>
      <c r="V62" s="59">
        <v>2.9439842042886251</v>
      </c>
      <c r="W62" s="60" t="e">
        <v>#N/A</v>
      </c>
      <c r="X62" s="54">
        <v>952</v>
      </c>
      <c r="Y62" s="54">
        <v>265</v>
      </c>
      <c r="Z62" s="60">
        <v>1437</v>
      </c>
      <c r="AA62" s="60">
        <v>456400</v>
      </c>
      <c r="AB62" s="60">
        <v>0.83207874927620151</v>
      </c>
      <c r="AC62" s="53">
        <v>6.635876000000005</v>
      </c>
      <c r="AD62" s="53">
        <v>5.6017599999999996</v>
      </c>
      <c r="AE62" s="54" t="e">
        <v>#N/A</v>
      </c>
      <c r="AF62" s="54" t="e">
        <v>#N/A</v>
      </c>
      <c r="AG62" s="54">
        <v>15</v>
      </c>
      <c r="AH62" s="208">
        <v>285.20398</v>
      </c>
    </row>
    <row r="63" spans="1:34" x14ac:dyDescent="0.2">
      <c r="A63" s="52">
        <v>44166</v>
      </c>
      <c r="B63" s="59">
        <v>0.83507306889354371</v>
      </c>
      <c r="C63" s="53">
        <v>0.73313782991202281</v>
      </c>
      <c r="D63" s="53">
        <v>10.199999999999999</v>
      </c>
      <c r="E63" s="53">
        <v>8.1</v>
      </c>
      <c r="F63" s="53">
        <v>869.4</v>
      </c>
      <c r="G63" s="54">
        <v>183670</v>
      </c>
      <c r="H63" s="53">
        <v>250.11437285550895</v>
      </c>
      <c r="I63" s="54">
        <v>64760</v>
      </c>
      <c r="J63" s="53">
        <v>294.8780487804878</v>
      </c>
      <c r="K63" s="59">
        <v>4.4352265475430697</v>
      </c>
      <c r="L63" s="53">
        <v>2.2847835960733587</v>
      </c>
      <c r="M63" s="53">
        <v>2.5316455696202445</v>
      </c>
      <c r="N63" s="53">
        <v>1.9696351386240041</v>
      </c>
      <c r="O63" s="59">
        <v>47.02</v>
      </c>
      <c r="P63" s="60">
        <v>2.6152000000000002</v>
      </c>
      <c r="Q63" s="53">
        <v>1318.7855398346069</v>
      </c>
      <c r="R63" s="53">
        <v>-3.0578380729731958</v>
      </c>
      <c r="S63" s="59">
        <v>2.4500000000000002</v>
      </c>
      <c r="T63" s="59">
        <v>0.5</v>
      </c>
      <c r="U63" s="53">
        <v>6.9289607991887703</v>
      </c>
      <c r="V63" s="59">
        <v>2.8108020679885493</v>
      </c>
      <c r="W63" s="60" t="e">
        <v>#N/A</v>
      </c>
      <c r="X63" s="54">
        <v>840</v>
      </c>
      <c r="Y63" s="54">
        <v>276</v>
      </c>
      <c r="Z63" s="60">
        <v>1199</v>
      </c>
      <c r="AA63" s="60">
        <v>446722</v>
      </c>
      <c r="AB63" s="60">
        <v>1.0230375426621161</v>
      </c>
      <c r="AC63" s="53">
        <v>6.5825870000000046</v>
      </c>
      <c r="AD63" s="53">
        <v>5.8451320000000004</v>
      </c>
      <c r="AE63" s="54" t="e">
        <v>#N/A</v>
      </c>
      <c r="AF63" s="54" t="e">
        <v>#N/A</v>
      </c>
      <c r="AG63" s="54">
        <v>4</v>
      </c>
      <c r="AH63" s="208">
        <v>274.04210799999998</v>
      </c>
    </row>
    <row r="64" spans="1:34" x14ac:dyDescent="0.2">
      <c r="A64" s="52">
        <v>44197</v>
      </c>
      <c r="B64" s="59">
        <v>0.7607192254495132</v>
      </c>
      <c r="C64" s="53">
        <v>1.0233918128654818</v>
      </c>
      <c r="D64" s="53">
        <v>10.3</v>
      </c>
      <c r="E64" s="53">
        <v>8.6</v>
      </c>
      <c r="F64" s="53">
        <v>856.4</v>
      </c>
      <c r="G64" s="54">
        <v>208240</v>
      </c>
      <c r="H64" s="53">
        <v>285.34418948926719</v>
      </c>
      <c r="I64" s="54">
        <v>71520</v>
      </c>
      <c r="J64" s="53">
        <v>328.00718132854581</v>
      </c>
      <c r="K64" s="59">
        <v>4.7348484848484862</v>
      </c>
      <c r="L64" s="53">
        <v>5.645093925925937</v>
      </c>
      <c r="M64" s="53">
        <v>2.5114854517610974</v>
      </c>
      <c r="N64" s="53">
        <v>2.8816574934734662</v>
      </c>
      <c r="O64" s="59">
        <v>52</v>
      </c>
      <c r="P64" s="60">
        <v>2.5541999999999998</v>
      </c>
      <c r="Q64" s="53">
        <v>1320.9781359577764</v>
      </c>
      <c r="R64" s="53">
        <v>-2.8032982796355355</v>
      </c>
      <c r="S64" s="59">
        <v>2.4500000000000002</v>
      </c>
      <c r="T64" s="59">
        <v>0.5</v>
      </c>
      <c r="U64" s="53">
        <v>7.3589727500902224</v>
      </c>
      <c r="V64" s="59">
        <v>2.9468411143232016</v>
      </c>
      <c r="W64" s="60" t="e">
        <v>#N/A</v>
      </c>
      <c r="X64" s="54">
        <v>1122</v>
      </c>
      <c r="Y64" s="54">
        <v>254</v>
      </c>
      <c r="Z64" s="60">
        <v>1207</v>
      </c>
      <c r="AA64" s="60">
        <v>472020</v>
      </c>
      <c r="AB64" s="60">
        <v>0.53644444444444439</v>
      </c>
      <c r="AC64" s="53">
        <v>6.8817800000000044</v>
      </c>
      <c r="AD64" s="53">
        <v>6.0984660000000002</v>
      </c>
      <c r="AE64" s="54" t="e">
        <v>#N/A</v>
      </c>
      <c r="AF64" s="54" t="e">
        <v>#N/A</v>
      </c>
      <c r="AG64" s="54">
        <v>4</v>
      </c>
      <c r="AH64" s="208">
        <v>305.45509299999998</v>
      </c>
    </row>
    <row r="65" spans="1:34" x14ac:dyDescent="0.2">
      <c r="A65" s="52">
        <v>44228</v>
      </c>
      <c r="B65" s="59">
        <v>0.48143053645115508</v>
      </c>
      <c r="C65" s="53">
        <v>1.0917030567685559</v>
      </c>
      <c r="D65" s="53">
        <v>10.5</v>
      </c>
      <c r="E65" s="53">
        <v>8.8000000000000007</v>
      </c>
      <c r="F65" s="53">
        <v>843.8</v>
      </c>
      <c r="G65" s="54">
        <v>206990</v>
      </c>
      <c r="H65" s="53">
        <v>285.02604166666663</v>
      </c>
      <c r="I65" s="54">
        <v>71360</v>
      </c>
      <c r="J65" s="53">
        <v>327.8177458033573</v>
      </c>
      <c r="K65" s="59">
        <v>3.4850863422291933</v>
      </c>
      <c r="L65" s="53">
        <v>5.3561490849593163</v>
      </c>
      <c r="M65" s="53">
        <v>3.1963470319634535</v>
      </c>
      <c r="N65" s="53">
        <v>3.7866648955159343</v>
      </c>
      <c r="O65" s="59">
        <v>59.04</v>
      </c>
      <c r="P65" s="60">
        <v>3.2517</v>
      </c>
      <c r="Q65" s="53">
        <v>1321.2814182238183</v>
      </c>
      <c r="R65" s="53">
        <v>-2.8579702385780004</v>
      </c>
      <c r="S65" s="59">
        <v>2.4500000000000002</v>
      </c>
      <c r="T65" s="59">
        <v>0.5</v>
      </c>
      <c r="U65" s="53">
        <v>7.4323073706925387</v>
      </c>
      <c r="V65" s="59">
        <v>2.9914407029623269</v>
      </c>
      <c r="W65" s="60" t="e">
        <v>#N/A</v>
      </c>
      <c r="X65" s="54">
        <v>642</v>
      </c>
      <c r="Y65" s="54">
        <v>220</v>
      </c>
      <c r="Z65" s="60">
        <v>1831</v>
      </c>
      <c r="AA65" s="60">
        <v>486490</v>
      </c>
      <c r="AB65" s="60">
        <v>0.64245614035087717</v>
      </c>
      <c r="AC65" s="53">
        <v>6.6928600000000049</v>
      </c>
      <c r="AD65" s="53">
        <v>6.295655</v>
      </c>
      <c r="AE65" s="54" t="e">
        <v>#N/A</v>
      </c>
      <c r="AF65" s="54" t="e">
        <v>#N/A</v>
      </c>
      <c r="AG65" s="54">
        <v>4</v>
      </c>
      <c r="AH65" s="208">
        <v>668.18928500000004</v>
      </c>
    </row>
    <row r="66" spans="1:34" x14ac:dyDescent="0.2">
      <c r="A66" s="52">
        <v>44256</v>
      </c>
      <c r="B66" s="59">
        <v>1.6643550624133141</v>
      </c>
      <c r="C66" s="53">
        <v>2.196193265007329</v>
      </c>
      <c r="D66" s="53">
        <v>10.4</v>
      </c>
      <c r="E66" s="53">
        <v>8.8000000000000007</v>
      </c>
      <c r="F66" s="53">
        <v>838.2</v>
      </c>
      <c r="G66" s="54">
        <v>197770</v>
      </c>
      <c r="H66" s="53">
        <v>221.36821579460513</v>
      </c>
      <c r="I66" s="54">
        <v>68650</v>
      </c>
      <c r="J66" s="53">
        <v>257.55208333333337</v>
      </c>
      <c r="K66" s="59">
        <v>-0.64200550290430813</v>
      </c>
      <c r="L66" s="53">
        <v>3.1745754877421373</v>
      </c>
      <c r="M66" s="53">
        <v>2.114803625377637</v>
      </c>
      <c r="N66" s="53">
        <v>1.7438767911357678</v>
      </c>
      <c r="O66" s="59">
        <v>62.33</v>
      </c>
      <c r="P66" s="60">
        <v>2.7747000000000002</v>
      </c>
      <c r="Q66" s="53">
        <v>1324.1500323872237</v>
      </c>
      <c r="R66" s="53">
        <v>6.1546776872114517</v>
      </c>
      <c r="S66" s="59">
        <v>2.4500000000000002</v>
      </c>
      <c r="T66" s="59">
        <v>0.5</v>
      </c>
      <c r="U66" s="53">
        <v>7.3890469445738072</v>
      </c>
      <c r="V66" s="59">
        <v>2.9642052877128808</v>
      </c>
      <c r="W66" s="60" t="e">
        <v>#N/A</v>
      </c>
      <c r="X66" s="54">
        <v>1058</v>
      </c>
      <c r="Y66" s="54">
        <v>307</v>
      </c>
      <c r="Z66" s="60">
        <v>2903</v>
      </c>
      <c r="AA66" s="60">
        <v>505459</v>
      </c>
      <c r="AB66" s="60">
        <v>0.65382882882882887</v>
      </c>
      <c r="AC66" s="53">
        <v>7.1714500000000045</v>
      </c>
      <c r="AD66" s="53">
        <v>6.6749879999999999</v>
      </c>
      <c r="AE66" s="54" t="e">
        <v>#N/A</v>
      </c>
      <c r="AF66" s="54" t="e">
        <v>#N/A</v>
      </c>
      <c r="AG66" s="54">
        <v>12</v>
      </c>
      <c r="AH66" s="208">
        <v>420.92991499999999</v>
      </c>
    </row>
    <row r="67" spans="1:34" x14ac:dyDescent="0.2">
      <c r="A67" s="52">
        <v>44287</v>
      </c>
      <c r="B67" s="59">
        <v>3.0769230769230882</v>
      </c>
      <c r="C67" s="53">
        <v>3.3898305084745894</v>
      </c>
      <c r="D67" s="53">
        <v>9.6999999999999993</v>
      </c>
      <c r="E67" s="53">
        <v>8.4</v>
      </c>
      <c r="F67" s="53">
        <v>838.1</v>
      </c>
      <c r="G67" s="54">
        <v>199820</v>
      </c>
      <c r="H67" s="53">
        <v>185.98826391870617</v>
      </c>
      <c r="I67" s="54">
        <v>71120</v>
      </c>
      <c r="J67" s="53">
        <v>226.83823529411765</v>
      </c>
      <c r="K67" s="59">
        <v>-4.5016077170418001</v>
      </c>
      <c r="L67" s="53">
        <v>-2.5292561212725273</v>
      </c>
      <c r="M67" s="53">
        <v>0</v>
      </c>
      <c r="N67" s="53">
        <v>-0.90434949040625323</v>
      </c>
      <c r="O67" s="59">
        <v>61.72</v>
      </c>
      <c r="P67" s="60">
        <v>2.5594999999999999</v>
      </c>
      <c r="Q67" s="53">
        <v>1323.9325023438687</v>
      </c>
      <c r="R67" s="53">
        <v>17.779444725507364</v>
      </c>
      <c r="S67" s="59">
        <v>2.4500000000000002</v>
      </c>
      <c r="T67" s="59">
        <v>0.5</v>
      </c>
      <c r="U67" s="53">
        <v>7.3440799474695044</v>
      </c>
      <c r="V67" s="59">
        <v>2.8983743177848851</v>
      </c>
      <c r="W67" s="60" t="e">
        <v>#N/A</v>
      </c>
      <c r="X67" s="54">
        <v>1299</v>
      </c>
      <c r="Y67" s="54">
        <v>285</v>
      </c>
      <c r="Z67" s="60">
        <v>3204</v>
      </c>
      <c r="AA67" s="60">
        <v>508659</v>
      </c>
      <c r="AB67" s="60">
        <v>0.68534759358288766</v>
      </c>
      <c r="AC67" s="53">
        <v>7.5408480000000049</v>
      </c>
      <c r="AD67" s="53">
        <v>7.0880369999999999</v>
      </c>
      <c r="AE67" s="54" t="e">
        <v>#N/A</v>
      </c>
      <c r="AF67" s="54" t="e">
        <v>#N/A</v>
      </c>
      <c r="AG67" s="54">
        <v>9</v>
      </c>
      <c r="AH67" s="208">
        <v>412.66278199999999</v>
      </c>
    </row>
    <row r="68" spans="1:34" x14ac:dyDescent="0.2">
      <c r="A68" s="52">
        <v>44317</v>
      </c>
      <c r="B68" s="59">
        <v>2.9126213592233219</v>
      </c>
      <c r="C68" s="53">
        <v>3.6002939015429947</v>
      </c>
      <c r="D68" s="53">
        <v>8.9</v>
      </c>
      <c r="E68" s="53">
        <v>8.3000000000000007</v>
      </c>
      <c r="F68" s="53">
        <v>845.8</v>
      </c>
      <c r="G68" s="54">
        <v>205230</v>
      </c>
      <c r="H68" s="53">
        <v>227.42501595405233</v>
      </c>
      <c r="I68" s="54">
        <v>74160</v>
      </c>
      <c r="J68" s="53">
        <v>283.65235385411279</v>
      </c>
      <c r="K68" s="59">
        <v>-4.6058458813108771</v>
      </c>
      <c r="L68" s="53">
        <v>-3.3309049453225326</v>
      </c>
      <c r="M68" s="53">
        <v>-3.4883720930232398</v>
      </c>
      <c r="N68" s="53">
        <v>-3.9519139904881428</v>
      </c>
      <c r="O68" s="59">
        <v>65.17</v>
      </c>
      <c r="P68" s="60">
        <v>2.7877999999999998</v>
      </c>
      <c r="Q68" s="53">
        <v>1324.7882165541523</v>
      </c>
      <c r="R68" s="53">
        <v>12.018940930166288</v>
      </c>
      <c r="S68" s="59">
        <v>2.4500000000000002</v>
      </c>
      <c r="T68" s="59">
        <v>0.5</v>
      </c>
      <c r="U68" s="53">
        <v>7.3419799364790679</v>
      </c>
      <c r="V68" s="59">
        <v>2.8834362311734285</v>
      </c>
      <c r="W68" s="60" t="e">
        <v>#N/A</v>
      </c>
      <c r="X68" s="54">
        <v>1581</v>
      </c>
      <c r="Y68" s="54">
        <v>218</v>
      </c>
      <c r="Z68" s="60">
        <v>2981</v>
      </c>
      <c r="AA68" s="60">
        <v>510631</v>
      </c>
      <c r="AB68" s="60">
        <v>0.65344147303814115</v>
      </c>
      <c r="AC68" s="53">
        <v>7.3978020000000049</v>
      </c>
      <c r="AD68" s="53">
        <v>7.3369520000000001</v>
      </c>
      <c r="AE68" s="54" t="e">
        <v>#N/A</v>
      </c>
      <c r="AF68" s="54" t="e">
        <v>#N/A</v>
      </c>
      <c r="AG68" s="54">
        <v>14</v>
      </c>
      <c r="AH68" s="208">
        <v>474.43736799999999</v>
      </c>
    </row>
    <row r="69" spans="1:34" x14ac:dyDescent="0.2">
      <c r="A69" s="52">
        <v>44348</v>
      </c>
      <c r="B69" s="59">
        <v>2.553485162180813</v>
      </c>
      <c r="C69" s="53">
        <v>3.0612244897959329</v>
      </c>
      <c r="D69" s="53">
        <v>9.1</v>
      </c>
      <c r="E69" s="53">
        <v>8</v>
      </c>
      <c r="F69" s="53">
        <v>851</v>
      </c>
      <c r="G69" s="54">
        <v>189430</v>
      </c>
      <c r="H69" s="53">
        <v>260.3385961575043</v>
      </c>
      <c r="I69" s="54">
        <v>68120</v>
      </c>
      <c r="J69" s="53">
        <v>321.53465346534659</v>
      </c>
      <c r="K69" s="59">
        <v>-4.2155977115326815</v>
      </c>
      <c r="L69" s="53">
        <v>-0.55349819912410281</v>
      </c>
      <c r="M69" s="53">
        <v>-5.9024807527801588</v>
      </c>
      <c r="N69" s="53">
        <v>-5.9867937258826327</v>
      </c>
      <c r="O69" s="59">
        <v>71.38</v>
      </c>
      <c r="P69" s="60">
        <v>3.0293999999999999</v>
      </c>
      <c r="Q69" s="53">
        <v>1326.2738829524299</v>
      </c>
      <c r="R69" s="53">
        <v>6.8779011518162347</v>
      </c>
      <c r="S69" s="59">
        <v>2.4500000000000002</v>
      </c>
      <c r="T69" s="59">
        <v>0.5</v>
      </c>
      <c r="U69" s="53">
        <v>7.4423121306132156</v>
      </c>
      <c r="V69" s="59">
        <v>2.947361474317165</v>
      </c>
      <c r="W69" s="60" t="e">
        <v>#N/A</v>
      </c>
      <c r="X69" s="54">
        <v>1173</v>
      </c>
      <c r="Y69" s="54">
        <v>238</v>
      </c>
      <c r="Z69" s="60">
        <v>2914</v>
      </c>
      <c r="AA69" s="60">
        <v>494163</v>
      </c>
      <c r="AB69" s="60">
        <v>0.70488630865989355</v>
      </c>
      <c r="AC69" s="53">
        <v>7.2257730000000047</v>
      </c>
      <c r="AD69" s="53">
        <v>7.2343869999999999</v>
      </c>
      <c r="AE69" s="54" t="e">
        <v>#N/A</v>
      </c>
      <c r="AF69" s="54" t="e">
        <v>#N/A</v>
      </c>
      <c r="AG69" s="54">
        <v>5</v>
      </c>
      <c r="AH69" s="208">
        <v>1066.6772880000001</v>
      </c>
    </row>
    <row r="70" spans="1:34" x14ac:dyDescent="0.2">
      <c r="A70" s="52">
        <v>44378</v>
      </c>
      <c r="B70" s="59">
        <v>4.0082930200414646</v>
      </c>
      <c r="C70" s="53">
        <v>3.7172011661807725</v>
      </c>
      <c r="D70" s="53">
        <v>9.6999999999999993</v>
      </c>
      <c r="E70" s="53">
        <v>7.8</v>
      </c>
      <c r="F70" s="53">
        <v>856.1</v>
      </c>
      <c r="G70" s="54">
        <v>184030</v>
      </c>
      <c r="H70" s="53">
        <v>537.22299168975076</v>
      </c>
      <c r="I70" s="54">
        <v>63160</v>
      </c>
      <c r="J70" s="53">
        <v>585.03253796095441</v>
      </c>
      <c r="K70" s="59">
        <v>-2.3802258162954115</v>
      </c>
      <c r="L70" s="53">
        <v>0.98880972537200851</v>
      </c>
      <c r="M70" s="53">
        <v>-4.5415099797512344</v>
      </c>
      <c r="N70" s="53">
        <v>-4.6310589688175359</v>
      </c>
      <c r="O70" s="59">
        <v>72.489999999999995</v>
      </c>
      <c r="P70" s="60">
        <v>3.4216000000000002</v>
      </c>
      <c r="Q70" s="53">
        <v>1326.6752230449704</v>
      </c>
      <c r="R70" s="53">
        <v>4.5433042154489511</v>
      </c>
      <c r="S70" s="59">
        <v>2.4500000000000002</v>
      </c>
      <c r="T70" s="59">
        <v>0.5</v>
      </c>
      <c r="U70" s="53">
        <v>7.6432081891381838</v>
      </c>
      <c r="V70" s="59">
        <v>3.0063809755403015</v>
      </c>
      <c r="W70" s="60" t="e">
        <v>#N/A</v>
      </c>
      <c r="X70" s="54">
        <v>1404</v>
      </c>
      <c r="Y70" s="54">
        <v>210</v>
      </c>
      <c r="Z70" s="60">
        <v>2314</v>
      </c>
      <c r="AA70" s="60">
        <v>488484</v>
      </c>
      <c r="AB70" s="60">
        <v>0.70163735597331711</v>
      </c>
      <c r="AC70" s="53">
        <v>7.1811240000000049</v>
      </c>
      <c r="AD70" s="53">
        <v>7.2225099999999998</v>
      </c>
      <c r="AE70" s="54" t="e">
        <v>#N/A</v>
      </c>
      <c r="AF70" s="54" t="e">
        <v>#N/A</v>
      </c>
      <c r="AG70" s="54">
        <v>5</v>
      </c>
      <c r="AH70" s="208">
        <v>458.60071900000003</v>
      </c>
    </row>
    <row r="71" spans="1:34" x14ac:dyDescent="0.2">
      <c r="A71" s="52">
        <v>44409</v>
      </c>
      <c r="B71" s="59">
        <v>4.9237170596394098</v>
      </c>
      <c r="C71" s="53">
        <v>4.0875912408758985</v>
      </c>
      <c r="D71" s="53">
        <v>10</v>
      </c>
      <c r="E71" s="53">
        <v>7.7</v>
      </c>
      <c r="F71" s="53">
        <v>861.5</v>
      </c>
      <c r="G71" s="54">
        <v>177960</v>
      </c>
      <c r="H71" s="53">
        <v>615.56091676718938</v>
      </c>
      <c r="I71" s="54">
        <v>61640</v>
      </c>
      <c r="J71" s="53">
        <v>676.32241813602013</v>
      </c>
      <c r="K71" s="59">
        <v>-1.7807798587657464</v>
      </c>
      <c r="L71" s="53">
        <v>1.0877522370835058</v>
      </c>
      <c r="M71" s="53">
        <v>-3.055229142185667</v>
      </c>
      <c r="N71" s="53">
        <v>-3.5139264308379325</v>
      </c>
      <c r="O71" s="59">
        <v>67.73</v>
      </c>
      <c r="P71" s="60">
        <v>3.0287999999999999</v>
      </c>
      <c r="Q71" s="53">
        <v>1329.156151442241</v>
      </c>
      <c r="R71" s="53">
        <v>4.187038941521104</v>
      </c>
      <c r="S71" s="59">
        <v>2.4500000000000002</v>
      </c>
      <c r="T71" s="59">
        <v>0.5</v>
      </c>
      <c r="U71" s="53">
        <v>7.3621572175407701</v>
      </c>
      <c r="V71" s="59">
        <v>2.9017088649824414</v>
      </c>
      <c r="W71" s="60" t="e">
        <v>#N/A</v>
      </c>
      <c r="X71" s="54">
        <v>1110</v>
      </c>
      <c r="Y71" s="54">
        <v>169</v>
      </c>
      <c r="Z71" s="60">
        <v>2146</v>
      </c>
      <c r="AA71" s="60">
        <v>487097</v>
      </c>
      <c r="AB71" s="60">
        <v>0.76018420120439245</v>
      </c>
      <c r="AC71" s="53">
        <v>7.2691310000000042</v>
      </c>
      <c r="AD71" s="53">
        <v>7.1856410000000004</v>
      </c>
      <c r="AE71" s="54" t="e">
        <v>#N/A</v>
      </c>
      <c r="AF71" s="54" t="e">
        <v>#N/A</v>
      </c>
      <c r="AG71" s="54">
        <v>11</v>
      </c>
      <c r="AH71" s="208">
        <v>385.98821700000002</v>
      </c>
    </row>
    <row r="72" spans="1:34" x14ac:dyDescent="0.2">
      <c r="A72" s="52">
        <v>44440</v>
      </c>
      <c r="B72" s="59">
        <v>4.2068965517241264</v>
      </c>
      <c r="C72" s="53">
        <v>4.3827611395178989</v>
      </c>
      <c r="D72" s="53">
        <v>9.1999999999999993</v>
      </c>
      <c r="E72" s="53">
        <v>7.3</v>
      </c>
      <c r="F72" s="53">
        <v>872.5</v>
      </c>
      <c r="G72" s="54">
        <v>149890</v>
      </c>
      <c r="H72" s="53">
        <v>378.72884062599803</v>
      </c>
      <c r="I72" s="54">
        <v>52770</v>
      </c>
      <c r="J72" s="53">
        <v>470.48648648648646</v>
      </c>
      <c r="K72" s="59">
        <v>-0.85942295887048159</v>
      </c>
      <c r="L72" s="53">
        <v>0.70816315305297639</v>
      </c>
      <c r="M72" s="53">
        <v>-1.5421115065243018</v>
      </c>
      <c r="N72" s="53">
        <v>-1.7817548305353204</v>
      </c>
      <c r="O72" s="59">
        <v>71.650000000000006</v>
      </c>
      <c r="P72" s="60">
        <v>3.4175</v>
      </c>
      <c r="Q72" s="53">
        <v>1331.2979294589377</v>
      </c>
      <c r="R72" s="53">
        <v>3.5325555321945146</v>
      </c>
      <c r="S72" s="59">
        <v>2.4500000000000002</v>
      </c>
      <c r="T72" s="59">
        <v>0.5</v>
      </c>
      <c r="U72" s="53">
        <v>7.415494301246043</v>
      </c>
      <c r="V72" s="59">
        <v>2.9371806960878537</v>
      </c>
      <c r="W72" s="60" t="e">
        <v>#N/A</v>
      </c>
      <c r="X72" s="54">
        <v>1026</v>
      </c>
      <c r="Y72" s="54">
        <v>198</v>
      </c>
      <c r="Z72" s="60">
        <v>2156</v>
      </c>
      <c r="AA72" s="60">
        <v>474424</v>
      </c>
      <c r="AB72" s="60">
        <v>0.74165806673546608</v>
      </c>
      <c r="AC72" s="53">
        <v>7.3122240000000049</v>
      </c>
      <c r="AD72" s="53">
        <v>6.9920640000000001</v>
      </c>
      <c r="AE72" s="54" t="e">
        <v>#N/A</v>
      </c>
      <c r="AF72" s="54" t="e">
        <v>#N/A</v>
      </c>
      <c r="AG72" s="54">
        <v>5</v>
      </c>
      <c r="AH72" s="208">
        <v>365.56915199999997</v>
      </c>
    </row>
    <row r="73" spans="1:34" x14ac:dyDescent="0.2">
      <c r="A73" s="52">
        <v>44470</v>
      </c>
      <c r="B73" s="59">
        <v>4.3328748280605067</v>
      </c>
      <c r="C73" s="53">
        <v>4.6545454545454668</v>
      </c>
      <c r="D73" s="53">
        <v>8.1999999999999993</v>
      </c>
      <c r="E73" s="53">
        <v>6.8</v>
      </c>
      <c r="F73" s="53">
        <v>887.3</v>
      </c>
      <c r="G73" s="54">
        <v>85090</v>
      </c>
      <c r="H73" s="53">
        <v>-50.968076524144287</v>
      </c>
      <c r="I73" s="54">
        <v>28230</v>
      </c>
      <c r="J73" s="53">
        <v>-55.218908629441628</v>
      </c>
      <c r="K73" s="59">
        <v>1.1469311841289631</v>
      </c>
      <c r="L73" s="53">
        <v>2.6420530081899374</v>
      </c>
      <c r="M73" s="53">
        <v>-0.29904306220094323</v>
      </c>
      <c r="N73" s="53">
        <v>-0.36449279425783132</v>
      </c>
      <c r="O73" s="59">
        <v>81.48</v>
      </c>
      <c r="P73" s="60">
        <v>4.2975000000000003</v>
      </c>
      <c r="Q73" s="53">
        <v>1333.546950963912</v>
      </c>
      <c r="R73" s="53">
        <v>3.6966429420465019</v>
      </c>
      <c r="S73" s="59">
        <v>2.4500000000000002</v>
      </c>
      <c r="T73" s="59">
        <v>0.5</v>
      </c>
      <c r="U73" s="53">
        <v>7.6647515258512975</v>
      </c>
      <c r="V73" s="59">
        <v>3.0570693471196067</v>
      </c>
      <c r="W73" s="60" t="e">
        <v>#N/A</v>
      </c>
      <c r="X73" s="54">
        <v>1255</v>
      </c>
      <c r="Y73" s="54">
        <v>199</v>
      </c>
      <c r="Z73" s="60">
        <v>2184</v>
      </c>
      <c r="AA73" s="60">
        <v>484668</v>
      </c>
      <c r="AB73" s="60">
        <v>0.87325069972011193</v>
      </c>
      <c r="AC73" s="53">
        <v>7.4681590000000044</v>
      </c>
      <c r="AD73" s="53">
        <v>7.2820970000000003</v>
      </c>
      <c r="AE73" s="54" t="e">
        <v>#N/A</v>
      </c>
      <c r="AF73" s="54" t="e">
        <v>#N/A</v>
      </c>
      <c r="AG73" s="54">
        <v>8</v>
      </c>
      <c r="AH73" s="208">
        <v>377.22527400000001</v>
      </c>
    </row>
    <row r="74" spans="1:34" x14ac:dyDescent="0.2">
      <c r="A74" s="52">
        <v>44501</v>
      </c>
      <c r="B74" s="59">
        <v>4.3956043956044022</v>
      </c>
      <c r="C74" s="53">
        <v>4.7204066811910028</v>
      </c>
      <c r="D74" s="53">
        <v>7.7</v>
      </c>
      <c r="E74" s="53">
        <v>6</v>
      </c>
      <c r="F74" s="53">
        <v>885.5</v>
      </c>
      <c r="G74" s="54">
        <v>81100</v>
      </c>
      <c r="H74" s="53">
        <v>-53.675672588107616</v>
      </c>
      <c r="I74" s="54">
        <v>27010</v>
      </c>
      <c r="J74" s="53">
        <v>-57.464566929133859</v>
      </c>
      <c r="K74" s="59">
        <v>0.88468578401463827</v>
      </c>
      <c r="L74" s="53">
        <v>2.2563978712576871</v>
      </c>
      <c r="M74" s="53">
        <v>1.8918918918918948</v>
      </c>
      <c r="N74" s="53">
        <v>2.2103522622270555</v>
      </c>
      <c r="O74" s="59">
        <v>79.150000000000006</v>
      </c>
      <c r="P74" s="60">
        <v>4.8711000000000002</v>
      </c>
      <c r="Q74" s="53">
        <v>1335.4320470917585</v>
      </c>
      <c r="R74" s="53">
        <v>3.5626108470556694</v>
      </c>
      <c r="S74" s="59">
        <v>2.4500000000000002</v>
      </c>
      <c r="T74" s="59">
        <v>0.5</v>
      </c>
      <c r="U74" s="53">
        <v>7.6755900989802548</v>
      </c>
      <c r="V74" s="59">
        <v>3.0623630567564049</v>
      </c>
      <c r="W74" s="60" t="e">
        <v>#N/A</v>
      </c>
      <c r="X74" s="54">
        <v>2192</v>
      </c>
      <c r="Y74" s="54">
        <v>242</v>
      </c>
      <c r="Z74" s="60">
        <v>2108</v>
      </c>
      <c r="AA74" s="60">
        <v>490252</v>
      </c>
      <c r="AB74" s="60">
        <v>1.0545272636318159</v>
      </c>
      <c r="AC74" s="53">
        <v>8.0968180000000061</v>
      </c>
      <c r="AD74" s="53">
        <v>7.6091559999999996</v>
      </c>
      <c r="AE74" s="54" t="e">
        <v>#N/A</v>
      </c>
      <c r="AF74" s="54" t="e">
        <v>#N/A</v>
      </c>
      <c r="AG74" s="54">
        <v>4</v>
      </c>
      <c r="AH74" s="208">
        <v>426.42756200000002</v>
      </c>
    </row>
    <row r="75" spans="1:34" x14ac:dyDescent="0.2">
      <c r="A75" s="52">
        <v>44531</v>
      </c>
      <c r="B75" s="59">
        <v>5.0379572118702365</v>
      </c>
      <c r="C75" s="53">
        <v>4.8034934497816595</v>
      </c>
      <c r="D75" s="53">
        <v>7.6</v>
      </c>
      <c r="E75" s="53">
        <v>5.7</v>
      </c>
      <c r="F75" s="53">
        <v>885.4</v>
      </c>
      <c r="G75" s="54">
        <v>72240</v>
      </c>
      <c r="H75" s="53">
        <v>-60.668590406707686</v>
      </c>
      <c r="I75" s="54">
        <v>23200</v>
      </c>
      <c r="J75" s="53">
        <v>-64.175416924027175</v>
      </c>
      <c r="K75" s="59">
        <v>0.5499541704858002</v>
      </c>
      <c r="L75" s="53">
        <v>2.3859286008063751</v>
      </c>
      <c r="M75" s="53">
        <v>3.1918096958747366</v>
      </c>
      <c r="N75" s="53">
        <v>3.7741550825723946</v>
      </c>
      <c r="O75" s="59">
        <v>71.709999999999994</v>
      </c>
      <c r="P75" s="60">
        <v>4.2809999999999997</v>
      </c>
      <c r="Q75" s="53">
        <v>1337.8355252326667</v>
      </c>
      <c r="R75" s="53">
        <v>3.7152704436212991</v>
      </c>
      <c r="S75" s="59">
        <v>2.4500000000000002</v>
      </c>
      <c r="T75" s="59">
        <v>0.5</v>
      </c>
      <c r="U75" s="53">
        <v>7.494756484967346</v>
      </c>
      <c r="V75" s="59">
        <v>3.0337213374031529</v>
      </c>
      <c r="W75" s="60" t="e">
        <v>#N/A</v>
      </c>
      <c r="X75" s="54">
        <v>1155</v>
      </c>
      <c r="Y75" s="54">
        <v>191</v>
      </c>
      <c r="Z75" s="60">
        <v>1737</v>
      </c>
      <c r="AA75" s="60">
        <v>477589</v>
      </c>
      <c r="AB75" s="60">
        <v>1.4110479285134037</v>
      </c>
      <c r="AC75" s="53">
        <v>7.8033130000000055</v>
      </c>
      <c r="AD75" s="53">
        <v>7.7369560000000002</v>
      </c>
      <c r="AE75" s="54" t="e">
        <v>#N/A</v>
      </c>
      <c r="AF75" s="54" t="e">
        <v>#N/A</v>
      </c>
      <c r="AG75" s="54">
        <v>7</v>
      </c>
      <c r="AH75" s="208">
        <v>385.78014999999999</v>
      </c>
    </row>
    <row r="76" spans="1:34" x14ac:dyDescent="0.2">
      <c r="A76" s="52">
        <v>44562</v>
      </c>
      <c r="B76" s="59">
        <v>5.3534660260809996</v>
      </c>
      <c r="C76" s="53">
        <v>5.137481910274988</v>
      </c>
      <c r="D76" s="53">
        <v>7.8</v>
      </c>
      <c r="E76" s="53">
        <v>5.9</v>
      </c>
      <c r="F76" s="53">
        <v>878.5</v>
      </c>
      <c r="G76" s="54">
        <v>67540</v>
      </c>
      <c r="H76" s="53">
        <v>-67.566269688820597</v>
      </c>
      <c r="I76" s="54">
        <v>21300</v>
      </c>
      <c r="J76" s="53">
        <v>-70.218120805369125</v>
      </c>
      <c r="K76" s="59">
        <v>-2.0494273658830608</v>
      </c>
      <c r="L76" s="53">
        <v>1.599936914435629</v>
      </c>
      <c r="M76" s="53">
        <v>2.2109351658201382</v>
      </c>
      <c r="N76" s="53">
        <v>2.1374773726402951</v>
      </c>
      <c r="O76" s="59">
        <v>83.22</v>
      </c>
      <c r="P76" s="60">
        <v>4.1727999999999996</v>
      </c>
      <c r="Q76" s="53">
        <v>1339.4060546707026</v>
      </c>
      <c r="R76" s="53">
        <v>3.5059936779013867</v>
      </c>
      <c r="S76" s="59">
        <v>2.4500000000000002</v>
      </c>
      <c r="T76" s="59">
        <v>0.5</v>
      </c>
      <c r="U76" s="53">
        <v>7.5977618742614563</v>
      </c>
      <c r="V76" s="59">
        <v>3.0899527000758082</v>
      </c>
      <c r="W76" s="60" t="e">
        <v>#N/A</v>
      </c>
      <c r="X76" s="54">
        <v>561</v>
      </c>
      <c r="Y76" s="54">
        <v>181</v>
      </c>
      <c r="Z76" s="60">
        <v>2005</v>
      </c>
      <c r="AA76" s="60">
        <v>511860</v>
      </c>
      <c r="AB76" s="60">
        <v>0.80944691158659665</v>
      </c>
      <c r="AC76" s="53">
        <v>8.4382020000000058</v>
      </c>
      <c r="AD76" s="53">
        <v>7.7872579999999996</v>
      </c>
      <c r="AE76" s="54" t="e">
        <v>#N/A</v>
      </c>
      <c r="AF76" s="54" t="e">
        <v>#N/A</v>
      </c>
      <c r="AG76" s="54">
        <v>8</v>
      </c>
      <c r="AH76" s="208">
        <v>375.55714599999999</v>
      </c>
    </row>
    <row r="77" spans="1:34" x14ac:dyDescent="0.2">
      <c r="A77" s="52">
        <v>44593</v>
      </c>
      <c r="B77" s="59">
        <v>6.3655030800821466</v>
      </c>
      <c r="C77" s="53">
        <v>5.6875449964002955</v>
      </c>
      <c r="D77" s="53">
        <v>7.6</v>
      </c>
      <c r="E77" s="53">
        <v>5.9</v>
      </c>
      <c r="F77" s="53">
        <v>887</v>
      </c>
      <c r="G77" s="54" t="e">
        <v>#N/A</v>
      </c>
      <c r="H77" s="53" t="e">
        <v>#N/A</v>
      </c>
      <c r="I77" s="54" t="e">
        <v>#N/A</v>
      </c>
      <c r="J77" s="53" t="e">
        <v>#N/A</v>
      </c>
      <c r="K77" s="59">
        <v>0</v>
      </c>
      <c r="L77" s="53" t="e">
        <v>#N/A</v>
      </c>
      <c r="M77" s="53">
        <v>0.73746312684366266</v>
      </c>
      <c r="N77" s="53">
        <v>0.6087512998960154</v>
      </c>
      <c r="O77" s="59">
        <v>91.64</v>
      </c>
      <c r="P77" s="60">
        <v>4.5641999999999996</v>
      </c>
      <c r="Q77" s="53">
        <v>1343.1921756002887</v>
      </c>
      <c r="R77" s="53" t="e">
        <v>#N/A</v>
      </c>
      <c r="S77" s="59">
        <v>2.4500000000000002</v>
      </c>
      <c r="T77" s="59">
        <v>0.5</v>
      </c>
      <c r="U77" s="53" t="e">
        <v>#N/A</v>
      </c>
      <c r="V77" s="59" t="e">
        <v>#N/A</v>
      </c>
      <c r="W77" s="60" t="e">
        <v>#N/A</v>
      </c>
      <c r="X77" s="54">
        <v>1159</v>
      </c>
      <c r="Y77" s="54">
        <v>184</v>
      </c>
      <c r="Z77" s="60">
        <v>3301</v>
      </c>
      <c r="AA77" s="60">
        <v>547755</v>
      </c>
      <c r="AB77" s="60">
        <v>0.70928233777395788</v>
      </c>
      <c r="AC77" s="53">
        <v>8.3114790000000056</v>
      </c>
      <c r="AD77" s="53">
        <v>8.3517109999999999</v>
      </c>
      <c r="AE77" s="54" t="e">
        <v>#N/A</v>
      </c>
      <c r="AF77" s="54" t="e">
        <v>#N/A</v>
      </c>
      <c r="AG77" s="54">
        <v>15</v>
      </c>
      <c r="AH77" s="208">
        <v>409.62336499999998</v>
      </c>
    </row>
    <row r="78" spans="1:34" x14ac:dyDescent="0.2">
      <c r="A78" s="52">
        <v>44621</v>
      </c>
      <c r="B78" s="59">
        <v>7.2987721691678109</v>
      </c>
      <c r="C78" s="53">
        <v>6.6618911174785245</v>
      </c>
      <c r="D78" s="53">
        <v>7.6</v>
      </c>
      <c r="E78" s="53">
        <v>6.1</v>
      </c>
      <c r="F78" s="53">
        <v>890.9</v>
      </c>
      <c r="G78" s="54" t="e">
        <v>#N/A</v>
      </c>
      <c r="H78" s="53" t="e">
        <v>#N/A</v>
      </c>
      <c r="I78" s="54" t="e">
        <v>#N/A</v>
      </c>
      <c r="J78" s="53" t="e">
        <v>#N/A</v>
      </c>
      <c r="K78" s="59">
        <v>1.3538461538461499</v>
      </c>
      <c r="L78" s="53" t="e">
        <v>#N/A</v>
      </c>
      <c r="M78" s="53">
        <v>1.3313609467455745</v>
      </c>
      <c r="N78" s="53">
        <v>1.6142523928255326</v>
      </c>
      <c r="O78" s="59">
        <v>108.5</v>
      </c>
      <c r="P78" s="60">
        <v>4.5637999999999996</v>
      </c>
      <c r="Q78" s="53">
        <v>1345.0934748739915</v>
      </c>
      <c r="R78" s="53" t="e">
        <v>#N/A</v>
      </c>
      <c r="S78" s="59">
        <v>2.7</v>
      </c>
      <c r="T78" s="59">
        <v>0.75</v>
      </c>
      <c r="U78" s="53" t="e">
        <v>#N/A</v>
      </c>
      <c r="V78" s="59" t="e">
        <v>#N/A</v>
      </c>
      <c r="W78" s="60" t="e">
        <v>#N/A</v>
      </c>
      <c r="X78" s="54">
        <v>1242</v>
      </c>
      <c r="Y78" s="54" t="e">
        <v>#N/A</v>
      </c>
      <c r="Z78" s="60">
        <v>4107</v>
      </c>
      <c r="AA78" s="60">
        <v>538283</v>
      </c>
      <c r="AB78" s="60">
        <v>0.74876937101185048</v>
      </c>
      <c r="AC78" s="53" t="e">
        <v>#N/A</v>
      </c>
      <c r="AD78" s="53" t="e">
        <v>#N/A</v>
      </c>
      <c r="AE78" s="54" t="e">
        <v>#N/A</v>
      </c>
      <c r="AF78" s="54" t="e">
        <v>#N/A</v>
      </c>
      <c r="AG78" s="54" t="e">
        <v>#N/A</v>
      </c>
      <c r="AH78" s="208">
        <v>632.21400400000005</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2022-04-20T15:00:56Z</dcterms:modified>
</cp:coreProperties>
</file>