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https://mycollab.coc.ca/workgroups/org/CAI/CEE/Shared Documents/Sustainable Infrastructure/SBP/"/>
    </mc:Choice>
  </mc:AlternateContent>
  <xr:revisionPtr revIDLastSave="0" documentId="10_ncr:100000_{4C05BA91-4BA0-4A97-95B4-C48B8070C823}" xr6:coauthVersionLast="31" xr6:coauthVersionMax="31" xr10:uidLastSave="{00000000-0000-0000-0000-000000000000}"/>
  <workbookProtection workbookAlgorithmName="SHA-512" workbookHashValue="juR67fas/ZPxiapYhD65zqkFDFdgVIwohjdMdwpmaD2veHsOrvpsAKHRJVwQB6EIAETwhyg7wP6iEGPPHUOi3A==" workbookSaltValue="8WJHC7kNraiyyRVEItqlGA==" workbookSpinCount="100000" lockStructure="1"/>
  <bookViews>
    <workbookView xWindow="0" yWindow="0" windowWidth="10185" windowHeight="3660" xr2:uid="{00000000-000D-0000-FFFF-FFFF00000000}"/>
  </bookViews>
  <sheets>
    <sheet name="Certification Selection Tool" sheetId="2" r:id="rId1"/>
    <sheet name="Backend" sheetId="3" state="hidden" r:id="rId2"/>
  </sheets>
  <definedNames>
    <definedName name="_xlnm.Print_Area" localSheetId="0">'Certification Selection Tool'!$A$1:$L$61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A14" i="3" l="1"/>
  <c r="A5" i="3"/>
  <c r="A9" i="3"/>
  <c r="A3" i="3"/>
  <c r="A13" i="3"/>
  <c r="A2" i="3"/>
  <c r="A7" i="3" l="1"/>
  <c r="H8" i="2"/>
  <c r="H6" i="2"/>
  <c r="G39" i="2" l="1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B43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G38" i="2"/>
  <c r="C38" i="2"/>
  <c r="B39" i="2"/>
  <c r="A4" i="3"/>
  <c r="B40" i="2" s="1"/>
  <c r="B41" i="2"/>
  <c r="A6" i="3"/>
  <c r="B42" i="2" s="1"/>
  <c r="A8" i="3"/>
  <c r="B44" i="2" s="1"/>
  <c r="B45" i="2"/>
  <c r="A10" i="3"/>
  <c r="B46" i="2" s="1"/>
  <c r="A11" i="3"/>
  <c r="B47" i="2" s="1"/>
  <c r="A12" i="3"/>
  <c r="B48" i="2" s="1"/>
  <c r="B49" i="2"/>
  <c r="B50" i="2"/>
  <c r="A15" i="3"/>
  <c r="B51" i="2" s="1"/>
  <c r="A16" i="3"/>
  <c r="B52" i="2" s="1"/>
  <c r="A17" i="3"/>
  <c r="B53" i="2" s="1"/>
  <c r="B38" i="2"/>
  <c r="H12" i="2"/>
  <c r="H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MacKenzie, Kiefer</author>
  </authors>
  <commentList>
    <comment ref="B14" authorId="0" shapeId="0" xr:uid="{3A788DF2-20C4-470C-9A8E-E675062E4A8B}">
      <text>
        <r>
          <rPr>
            <b/>
            <sz val="9"/>
            <color indexed="81"/>
            <rFont val="Tahoma"/>
            <family val="2"/>
          </rPr>
          <t>MacKenzie, Kiefer:</t>
        </r>
        <r>
          <rPr>
            <sz val="9"/>
            <color indexed="81"/>
            <rFont val="Tahoma"/>
            <family val="2"/>
          </rPr>
          <t xml:space="preserve">
any one of the numbers to the right</t>
        </r>
      </text>
    </comment>
  </commentList>
</comments>
</file>

<file path=xl/sharedStrings.xml><?xml version="1.0" encoding="utf-8"?>
<sst xmlns="http://schemas.openxmlformats.org/spreadsheetml/2006/main" count="214" uniqueCount="71">
  <si>
    <t>Environmental</t>
  </si>
  <si>
    <t>Social</t>
  </si>
  <si>
    <t>Energy</t>
  </si>
  <si>
    <t>Materials</t>
  </si>
  <si>
    <t>Arc</t>
  </si>
  <si>
    <t>EnergySTAR Certification</t>
  </si>
  <si>
    <t>LEED BD+C Gold</t>
  </si>
  <si>
    <t>Passive House</t>
  </si>
  <si>
    <t>WELL</t>
  </si>
  <si>
    <t>CaGBC Zero Carbon Initiative</t>
  </si>
  <si>
    <t>Envision</t>
  </si>
  <si>
    <t>Health &amp; Productive Space</t>
  </si>
  <si>
    <t>Societal Impact</t>
  </si>
  <si>
    <t>Water Efficiency</t>
  </si>
  <si>
    <t>Stormwater Management</t>
  </si>
  <si>
    <t>New Construction</t>
  </si>
  <si>
    <t>Addition or Major Renovation</t>
  </si>
  <si>
    <t>Affordable Housing</t>
  </si>
  <si>
    <t>Interior Renovation</t>
  </si>
  <si>
    <t>Other</t>
  </si>
  <si>
    <t>LEED O+M Certification</t>
  </si>
  <si>
    <t>LEED ID+C Certification</t>
  </si>
  <si>
    <t>Level of certification will vary depending on project scope.</t>
  </si>
  <si>
    <t>Living Building Challenge - Living Cetification</t>
  </si>
  <si>
    <t>Living Building Challenge - Petal Certification</t>
  </si>
  <si>
    <t>Living Building Challenge - Net Zero Energy Certification</t>
  </si>
  <si>
    <t>Fitwel</t>
  </si>
  <si>
    <t>Requires real performance measuring and monitoring requiring commitment from the building operator.</t>
  </si>
  <si>
    <t>Evauluates energy only, and measure actual performance requiring commitment from the building operator.</t>
  </si>
  <si>
    <t xml:space="preserve">Requires real performance measuring and monitoring requiring commitment from the building operator. Level of certification will vary depending on project type and scope. </t>
  </si>
  <si>
    <t>Appropriate for Affordable Housing projects.</t>
  </si>
  <si>
    <t>Stringent energy effiency requirements. Does not address social considerations.</t>
  </si>
  <si>
    <t>Holistic and well-rounded certification with very stringent requirements.</t>
  </si>
  <si>
    <t>Allows the selection of sustianability areas to prioritize.  Very stringent requirements for selected categories.</t>
  </si>
  <si>
    <t>Evauluates energy only, and very strict requirements. No combustion is allowed.</t>
  </si>
  <si>
    <t>Focuses on occupant experience and wellbeing.</t>
  </si>
  <si>
    <t>Appropriate for non-building infrastructure projects.</t>
  </si>
  <si>
    <t>Sustainable Building Guidance Document</t>
  </si>
  <si>
    <t>Energy Efficiency &amp; On-site Generation</t>
  </si>
  <si>
    <t>Water Efficiency and Source</t>
  </si>
  <si>
    <t>-</t>
  </si>
  <si>
    <t>3- On-site harvesting / re-use and +35% water savings
2- Above SBP minimum (+35% water savings)
1- SBP minimums (35% water use reduction)</t>
  </si>
  <si>
    <t>Building Material Composition and Source</t>
  </si>
  <si>
    <t>3- High priority (consider embodied energy, durability, recycled content, regional content) 
2- Medium priority (durable materials)
1- Low priority (least expensive materials)</t>
  </si>
  <si>
    <t>Healthy and Productive Space</t>
  </si>
  <si>
    <t>Societal Impact / Public Exposure</t>
  </si>
  <si>
    <t>LEED BD+C Certified</t>
  </si>
  <si>
    <t>Active? [Y/N]</t>
  </si>
  <si>
    <t>N</t>
  </si>
  <si>
    <t>Project Type:</t>
  </si>
  <si>
    <t>No Rating System Identified</t>
  </si>
  <si>
    <t>Please discuss with the Policy Steward.</t>
  </si>
  <si>
    <t>Occupancy:</t>
  </si>
  <si>
    <t>Will be unoccupied</t>
  </si>
  <si>
    <t>Will be regularly occupied</t>
  </si>
  <si>
    <t>Will be Regularly Occupied</t>
  </si>
  <si>
    <t>Will be Unoccupied</t>
  </si>
  <si>
    <t>Builtgreen</t>
  </si>
  <si>
    <t>Project Name:</t>
  </si>
  <si>
    <t>Completed by:</t>
  </si>
  <si>
    <t xml:space="preserve">Below is a list of select sustainable building certification systems. Based on your responses above, certification systems that may be most appropriate for your project have been identified in red. </t>
  </si>
  <si>
    <t>Focuses on residential projects.</t>
  </si>
  <si>
    <t>Community Infrastructure</t>
  </si>
  <si>
    <t>Part C: Certification Selection Tool</t>
  </si>
  <si>
    <t>3 - High Priority (Achieve natural site conditions)
2 - Medium Priority (Above code minimums / SBP minimums) 
1 - Low priority (SBP / Code minimums)</t>
  </si>
  <si>
    <t>3- High priority (eg. temperature and lighting controls, isolated printing rooms, daylight, views, etc.)
2- Medium priority (eg. low VOC emitting materials, high MERV rated filters, etc.)
1- Low priorty (eg. unoccupied building)</t>
  </si>
  <si>
    <t>3 - High impact (used heavily by the public or staff, eg. rec centres, libraries, etc,)
2 - Medium impact (buildings with medium public or staff exposure, eg. fire stations, etc.) 
1 - Low impact (eg. unnoccupied and/or limited public or staff exposure)</t>
  </si>
  <si>
    <t xml:space="preserve">This document is to be completed by the strategic planning team / project sponsor, with the Policy steward and consultation from a building operations representative, prior to stage gate 1 as defined by the Corporate Project Management Framework. </t>
  </si>
  <si>
    <t xml:space="preserve">Once completed the strategic planning team / project sponsor and the Policy steward will establish and sign-off on preliminary sustainability requirements and objectives and to set initial certification targets, if any. </t>
  </si>
  <si>
    <t>3- Net-zero Energy
2- Above SBP minimum (40% improvement over NECB 2011) with or without onsite generation
1- SBP minimum (40% improvement over NECB 2011) with or without onsite generation</t>
  </si>
  <si>
    <t xml:space="preserve">Holistic and well rounded rating system.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</si>
</sst>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5B677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Arial"/>
      <family val="2"/>
    </font>
    <font>
      <b/>
      <sz val="13"/>
      <color rgb="FFC8102E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trike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5B677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4B4F55"/>
      </left>
      <right style="thin">
        <color rgb="FF4B4F55"/>
      </right>
      <top style="thin">
        <color rgb="FF4B4F55"/>
      </top>
      <bottom style="thin">
        <color rgb="FF4B4F55"/>
      </bottom>
      <diagonal/>
    </border>
    <border>
      <left style="thin">
        <color rgb="FF4B4F55"/>
      </left>
      <right/>
      <top style="thin">
        <color rgb="FF4B4F55"/>
      </top>
      <bottom style="thin">
        <color rgb="FF4B4F55"/>
      </bottom>
      <diagonal/>
    </border>
    <border>
      <left/>
      <right/>
      <top style="thin">
        <color rgb="FF4B4F55"/>
      </top>
      <bottom style="thin">
        <color rgb="FF4B4F55"/>
      </bottom>
      <diagonal/>
    </border>
    <border>
      <left/>
      <right style="thin">
        <color rgb="FF4B4F55"/>
      </right>
      <top style="thin">
        <color rgb="FF4B4F55"/>
      </top>
      <bottom style="thin">
        <color rgb="FF4B4F55"/>
      </bottom>
      <diagonal/>
    </border>
    <border>
      <left/>
      <right style="hair">
        <color rgb="FF5B6770"/>
      </right>
      <top/>
      <bottom style="hair">
        <color rgb="FF5B6770"/>
      </bottom>
      <diagonal/>
    </border>
    <border>
      <left style="hair">
        <color rgb="FF5B6770"/>
      </left>
      <right style="hair">
        <color rgb="FF5B6770"/>
      </right>
      <top/>
      <bottom style="hair">
        <color rgb="FF5B6770"/>
      </bottom>
      <diagonal/>
    </border>
    <border>
      <left style="hair">
        <color rgb="FF5B6770"/>
      </left>
      <right/>
      <top/>
      <bottom style="hair">
        <color rgb="FF5B6770"/>
      </bottom>
      <diagonal/>
    </border>
    <border>
      <left/>
      <right/>
      <top/>
      <bottom style="hair">
        <color rgb="FF5B6770"/>
      </bottom>
      <diagonal/>
    </border>
    <border>
      <left style="hair">
        <color rgb="FF5B6770"/>
      </left>
      <right/>
      <top/>
      <bottom/>
      <diagonal/>
    </border>
    <border>
      <left/>
      <right style="hair">
        <color rgb="FF5B6770"/>
      </right>
      <top/>
      <bottom/>
      <diagonal/>
    </border>
    <border>
      <left style="hair">
        <color rgb="FF5B6770"/>
      </left>
      <right style="hair">
        <color rgb="FF5B677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0" fillId="0" borderId="0" xfId="0" applyAlignment="1">
      <alignment horizontal="center" textRotation="9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7" fillId="0" borderId="0" xfId="0" quotePrefix="1" applyFont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1" fillId="0" borderId="0" xfId="0" applyFont="1" applyBorder="1"/>
    <xf numFmtId="0" fontId="8" fillId="0" borderId="0" xfId="0" applyFont="1" applyAlignment="1">
      <alignment vertical="top"/>
    </xf>
    <xf numFmtId="0" fontId="7" fillId="0" borderId="0" xfId="0" quotePrefix="1" applyFont="1" applyAlignment="1">
      <alignment horizontal="left"/>
    </xf>
    <xf numFmtId="0" fontId="0" fillId="0" borderId="0" xfId="0" applyFill="1" applyAlignment="1">
      <alignment horizont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2" fillId="0" borderId="6" xfId="0" quotePrefix="1" applyFont="1" applyBorder="1" applyAlignment="1">
      <alignment horizontal="center" vertical="top"/>
    </xf>
    <xf numFmtId="0" fontId="12" fillId="0" borderId="11" xfId="0" quotePrefix="1" applyFont="1" applyBorder="1" applyAlignment="1">
      <alignment horizontal="center" vertical="top"/>
    </xf>
    <xf numFmtId="0" fontId="0" fillId="0" borderId="0" xfId="0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2" fillId="0" borderId="5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right" vertical="top" wrapText="1"/>
    </xf>
    <xf numFmtId="0" fontId="12" fillId="0" borderId="10" xfId="0" applyFont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ont>
        <b val="0"/>
        <i val="0"/>
        <strike val="0"/>
        <color rgb="FFC8102E"/>
      </font>
    </dxf>
  </dxfs>
  <tableStyles count="0" defaultTableStyle="TableStyleMedium2" defaultPivotStyle="PivotStyleLight16"/>
  <colors>
    <mruColors>
      <color rgb="FFC8102E"/>
      <color rgb="FF5B6770"/>
      <color rgb="FF4B4F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CoC Excel Theme">
  <a:themeElements>
    <a:clrScheme name="CoC">
      <a:dk1>
        <a:srgbClr val="5B6770"/>
      </a:dk1>
      <a:lt1>
        <a:srgbClr val="FFFFFF"/>
      </a:lt1>
      <a:dk2>
        <a:srgbClr val="C8102E"/>
      </a:dk2>
      <a:lt2>
        <a:srgbClr val="FFFFFF"/>
      </a:lt2>
      <a:accent1>
        <a:srgbClr val="5B9BD5"/>
      </a:accent1>
      <a:accent2>
        <a:srgbClr val="ED7D31"/>
      </a:accent2>
      <a:accent3>
        <a:srgbClr val="4B4F5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0FAAB-6C0D-46AA-9784-1CD53E03DC5A}">
  <dimension ref="A1:XFC63"/>
  <sheetViews>
    <sheetView showGridLines="0" tabSelected="1" zoomScaleNormal="100" zoomScaleSheetLayoutView="100" workbookViewId="0">
      <selection activeCell="D12" sqref="D12:G12"/>
    </sheetView>
  </sheetViews>
  <sheetFormatPr defaultColWidth="0" defaultRowHeight="15" zeroHeight="1" x14ac:dyDescent="0.25"/>
  <cols>
    <col min="1" max="1" width="0.5703125" customWidth="1"/>
    <col min="2" max="2" width="4.85546875" customWidth="1"/>
    <col min="3" max="10" width="9.140625" customWidth="1"/>
    <col min="11" max="11" width="9.85546875" customWidth="1"/>
    <col min="12" max="12" width="0.5703125" customWidth="1"/>
    <col min="13" max="16380" width="9.140625" hidden="1"/>
    <col min="16381" max="16381" width="3" hidden="1"/>
    <col min="16382" max="16382" width="3.5703125" hidden="1"/>
    <col min="16383" max="16383" width="6" hidden="1"/>
    <col min="16384" max="16384" width="5.5703125" hidden="1"/>
  </cols>
  <sheetData>
    <row r="1" spans="2:16" ht="27.75" x14ac:dyDescent="0.25">
      <c r="B1" s="30" t="s">
        <v>37</v>
      </c>
      <c r="C1" s="5"/>
      <c r="D1" s="5"/>
      <c r="E1" s="5"/>
      <c r="F1" s="5"/>
      <c r="G1" s="5"/>
      <c r="H1" s="5"/>
      <c r="I1" s="5"/>
      <c r="J1" s="5"/>
      <c r="K1" s="5"/>
      <c r="L1" s="2"/>
      <c r="M1" s="2"/>
      <c r="N1" s="2"/>
      <c r="O1" s="2"/>
      <c r="P1" s="2"/>
    </row>
    <row r="2" spans="2:16" ht="22.5" customHeight="1" x14ac:dyDescent="0.25">
      <c r="B2" s="26" t="s">
        <v>63</v>
      </c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</row>
    <row r="3" spans="2:16" ht="39.75" customHeight="1" x14ac:dyDescent="0.25">
      <c r="B3" s="45" t="s">
        <v>67</v>
      </c>
      <c r="C3" s="45"/>
      <c r="D3" s="45"/>
      <c r="E3" s="45"/>
      <c r="F3" s="45"/>
      <c r="G3" s="45"/>
      <c r="H3" s="45"/>
      <c r="I3" s="45"/>
      <c r="J3" s="45"/>
      <c r="K3" s="45"/>
      <c r="L3" s="3"/>
      <c r="M3" s="3"/>
      <c r="N3" s="3"/>
      <c r="O3" s="3"/>
      <c r="P3" s="3"/>
    </row>
    <row r="4" spans="2:16" ht="9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</row>
    <row r="5" spans="2:16" ht="50.25" customHeight="1" x14ac:dyDescent="0.25">
      <c r="B5" s="45" t="s">
        <v>68</v>
      </c>
      <c r="C5" s="45"/>
      <c r="D5" s="45"/>
      <c r="E5" s="45"/>
      <c r="F5" s="45"/>
      <c r="G5" s="45"/>
      <c r="H5" s="45"/>
      <c r="I5" s="45"/>
      <c r="J5" s="45"/>
      <c r="K5" s="45"/>
      <c r="L5" s="3"/>
      <c r="M5" s="3"/>
      <c r="N5" s="3"/>
      <c r="O5" s="3"/>
      <c r="P5" s="3"/>
    </row>
    <row r="6" spans="2:16" ht="13.5" customHeight="1" x14ac:dyDescent="0.25">
      <c r="B6" s="19"/>
      <c r="C6" s="31" t="s">
        <v>58</v>
      </c>
      <c r="D6" s="49"/>
      <c r="E6" s="50"/>
      <c r="F6" s="50"/>
      <c r="G6" s="51"/>
      <c r="H6" s="22" t="str">
        <f>IF(D6="","  enter project name","")</f>
        <v xml:space="preserve">  enter project name</v>
      </c>
      <c r="I6" s="19"/>
      <c r="J6" s="19"/>
      <c r="K6" s="19"/>
      <c r="L6" s="3"/>
      <c r="M6" s="3"/>
      <c r="N6" s="3"/>
      <c r="O6" s="3"/>
      <c r="P6" s="3"/>
    </row>
    <row r="7" spans="2:16" ht="9" customHeight="1" x14ac:dyDescent="0.25">
      <c r="B7" s="19"/>
      <c r="C7" s="19"/>
      <c r="D7" s="19"/>
      <c r="E7" s="19"/>
      <c r="F7" s="19"/>
      <c r="G7" s="19"/>
      <c r="H7" s="19"/>
      <c r="I7" s="19"/>
      <c r="J7" s="19"/>
      <c r="K7" s="19"/>
      <c r="L7" s="3"/>
      <c r="M7" s="3"/>
      <c r="N7" s="3"/>
      <c r="O7" s="3"/>
      <c r="P7" s="3"/>
    </row>
    <row r="8" spans="2:16" ht="13.5" customHeight="1" x14ac:dyDescent="0.25">
      <c r="B8" s="19"/>
      <c r="C8" s="31" t="s">
        <v>59</v>
      </c>
      <c r="D8" s="49"/>
      <c r="E8" s="50"/>
      <c r="F8" s="50"/>
      <c r="G8" s="51"/>
      <c r="H8" s="22" t="str">
        <f>IF(D8="","  enter your name","")</f>
        <v xml:space="preserve">  enter your name</v>
      </c>
      <c r="I8" s="19"/>
      <c r="J8" s="19"/>
      <c r="K8" s="19"/>
      <c r="L8" s="3"/>
      <c r="M8" s="3"/>
      <c r="N8" s="3"/>
      <c r="O8" s="3"/>
      <c r="P8" s="3"/>
    </row>
    <row r="9" spans="2:16" ht="9" customHeight="1" x14ac:dyDescent="0.25">
      <c r="B9" s="19"/>
      <c r="C9" s="19"/>
      <c r="D9" s="19"/>
      <c r="E9" s="19"/>
      <c r="F9" s="19"/>
      <c r="G9" s="19"/>
      <c r="H9" s="19"/>
      <c r="I9" s="19"/>
      <c r="J9" s="19"/>
      <c r="K9" s="19"/>
      <c r="L9" s="3"/>
      <c r="M9" s="3"/>
      <c r="N9" s="3"/>
      <c r="O9" s="3"/>
      <c r="P9" s="3"/>
    </row>
    <row r="10" spans="2:16" ht="13.5" customHeight="1" x14ac:dyDescent="0.25">
      <c r="B10" s="20"/>
      <c r="C10" s="31" t="s">
        <v>49</v>
      </c>
      <c r="D10" s="49"/>
      <c r="E10" s="50"/>
      <c r="F10" s="50"/>
      <c r="G10" s="51"/>
      <c r="H10" s="22" t="str">
        <f>IF(D10="","  select project type","")</f>
        <v xml:space="preserve">  select project type</v>
      </c>
      <c r="J10" s="19"/>
      <c r="K10" s="19"/>
      <c r="L10" s="3"/>
      <c r="M10" s="3"/>
      <c r="N10" s="3"/>
      <c r="O10" s="3"/>
      <c r="P10" s="3"/>
    </row>
    <row r="11" spans="2:16" ht="9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3"/>
      <c r="M11" s="3"/>
      <c r="N11" s="3"/>
      <c r="O11" s="3"/>
      <c r="P11" s="3"/>
    </row>
    <row r="12" spans="2:16" ht="13.5" customHeight="1" x14ac:dyDescent="0.25">
      <c r="B12" s="19"/>
      <c r="C12" s="31" t="s">
        <v>52</v>
      </c>
      <c r="D12" s="49"/>
      <c r="E12" s="50"/>
      <c r="F12" s="50"/>
      <c r="G12" s="51"/>
      <c r="H12" s="22" t="str">
        <f>IF(D12="","  select occupany type","")</f>
        <v xml:space="preserve">  select occupany type</v>
      </c>
      <c r="I12" s="19"/>
      <c r="J12" s="19"/>
      <c r="K12" s="19"/>
      <c r="L12" s="3"/>
      <c r="M12" s="3"/>
      <c r="N12" s="3"/>
      <c r="O12" s="3"/>
      <c r="P12" s="3"/>
    </row>
    <row r="13" spans="2:16" ht="13.5" customHeight="1" x14ac:dyDescent="0.25">
      <c r="B13" s="19"/>
      <c r="C13" s="21"/>
      <c r="D13" s="21"/>
      <c r="E13" s="21"/>
      <c r="F13" s="21"/>
      <c r="G13" s="21"/>
      <c r="H13" s="21"/>
      <c r="I13" s="21"/>
      <c r="J13" s="19"/>
      <c r="K13" s="19"/>
      <c r="L13" s="3"/>
      <c r="M13" s="3"/>
      <c r="N13" s="3"/>
      <c r="O13" s="3"/>
      <c r="P13" s="3"/>
    </row>
    <row r="14" spans="2:16" ht="15.75" customHeight="1" x14ac:dyDescent="0.25">
      <c r="B14" s="19"/>
      <c r="C14" s="27" t="str">
        <f>IF(OR(B17="",B19="",B21="",B23="",B26="",B28=""),"please assign scores to each row below","")</f>
        <v>please assign scores to each row below</v>
      </c>
      <c r="D14" s="19"/>
      <c r="E14" s="19"/>
      <c r="F14" s="19"/>
      <c r="G14" s="19"/>
      <c r="H14" s="19"/>
      <c r="I14" s="19"/>
      <c r="J14" s="19"/>
      <c r="K14" s="19"/>
      <c r="L14" s="3"/>
      <c r="M14" s="3"/>
      <c r="N14" s="3"/>
      <c r="O14" s="3"/>
      <c r="P14" s="3"/>
    </row>
    <row r="15" spans="2:16" ht="13.5" customHeight="1" x14ac:dyDescent="0.25">
      <c r="B15" s="11" t="s">
        <v>0</v>
      </c>
      <c r="C15" s="12"/>
      <c r="D15" s="12"/>
      <c r="E15" s="12"/>
      <c r="F15" s="12"/>
      <c r="G15" s="12"/>
      <c r="H15" s="12"/>
      <c r="I15" s="12"/>
      <c r="J15" s="12"/>
      <c r="K15" s="13"/>
      <c r="L15" s="2"/>
      <c r="M15" s="2"/>
      <c r="N15" s="2"/>
      <c r="O15" s="2"/>
      <c r="P15" s="2"/>
    </row>
    <row r="16" spans="2:16" ht="13.5" customHeight="1" x14ac:dyDescent="0.25">
      <c r="B16" s="7"/>
      <c r="C16" s="8" t="s">
        <v>38</v>
      </c>
      <c r="D16" s="9"/>
      <c r="E16" s="9"/>
      <c r="F16" s="9"/>
      <c r="G16" s="9"/>
      <c r="H16" s="9"/>
      <c r="I16" s="9"/>
      <c r="J16" s="9"/>
      <c r="K16" s="10"/>
      <c r="L16" s="2"/>
      <c r="M16" s="2"/>
      <c r="N16" s="2"/>
      <c r="O16" s="2"/>
      <c r="P16" s="2"/>
    </row>
    <row r="17" spans="2:16" ht="41.25" customHeight="1" x14ac:dyDescent="0.25">
      <c r="B17" s="29"/>
      <c r="C17" s="46" t="s">
        <v>69</v>
      </c>
      <c r="D17" s="47"/>
      <c r="E17" s="47"/>
      <c r="F17" s="47"/>
      <c r="G17" s="47"/>
      <c r="H17" s="47"/>
      <c r="I17" s="47"/>
      <c r="J17" s="47"/>
      <c r="K17" s="48"/>
      <c r="L17" s="2"/>
      <c r="M17" s="2"/>
      <c r="N17" s="2"/>
      <c r="O17" s="2"/>
      <c r="P17" s="2"/>
    </row>
    <row r="18" spans="2:16" ht="13.5" customHeight="1" x14ac:dyDescent="0.25">
      <c r="B18" s="7"/>
      <c r="C18" s="8" t="s">
        <v>39</v>
      </c>
      <c r="D18" s="14"/>
      <c r="E18" s="14"/>
      <c r="F18" s="14"/>
      <c r="G18" s="14"/>
      <c r="H18" s="14"/>
      <c r="I18" s="14"/>
      <c r="J18" s="14"/>
      <c r="K18" s="15"/>
      <c r="L18" s="2"/>
      <c r="M18" s="2"/>
      <c r="N18" s="2"/>
      <c r="O18" s="2"/>
      <c r="P18" s="2"/>
    </row>
    <row r="19" spans="2:16" ht="40.5" customHeight="1" x14ac:dyDescent="0.25">
      <c r="B19" s="29"/>
      <c r="C19" s="46" t="s">
        <v>41</v>
      </c>
      <c r="D19" s="47"/>
      <c r="E19" s="47"/>
      <c r="F19" s="47"/>
      <c r="G19" s="47"/>
      <c r="H19" s="47"/>
      <c r="I19" s="47"/>
      <c r="J19" s="47"/>
      <c r="K19" s="48"/>
      <c r="L19" s="3"/>
      <c r="M19" s="3"/>
      <c r="N19" s="3"/>
      <c r="O19" s="3"/>
      <c r="P19" s="3"/>
    </row>
    <row r="20" spans="2:16" ht="13.5" customHeight="1" x14ac:dyDescent="0.25">
      <c r="B20" s="7"/>
      <c r="C20" s="8" t="s">
        <v>14</v>
      </c>
      <c r="D20" s="14"/>
      <c r="E20" s="14"/>
      <c r="F20" s="14"/>
      <c r="G20" s="14"/>
      <c r="H20" s="14"/>
      <c r="I20" s="14"/>
      <c r="J20" s="14"/>
      <c r="K20" s="15"/>
      <c r="L20" s="2"/>
      <c r="M20" s="2"/>
      <c r="N20" s="2"/>
      <c r="O20" s="2"/>
      <c r="P20" s="2"/>
    </row>
    <row r="21" spans="2:16" ht="40.5" customHeight="1" x14ac:dyDescent="0.25">
      <c r="B21" s="29"/>
      <c r="C21" s="46" t="s">
        <v>64</v>
      </c>
      <c r="D21" s="47"/>
      <c r="E21" s="47"/>
      <c r="F21" s="47"/>
      <c r="G21" s="47"/>
      <c r="H21" s="47"/>
      <c r="I21" s="47"/>
      <c r="J21" s="47"/>
      <c r="K21" s="48"/>
      <c r="L21" s="2"/>
      <c r="M21" s="2"/>
      <c r="N21" s="2"/>
      <c r="O21" s="2"/>
      <c r="P21" s="2"/>
    </row>
    <row r="22" spans="2:16" ht="13.5" customHeight="1" x14ac:dyDescent="0.25">
      <c r="B22" s="16"/>
      <c r="C22" s="8" t="s">
        <v>42</v>
      </c>
      <c r="D22" s="8"/>
      <c r="E22" s="8"/>
      <c r="F22" s="8"/>
      <c r="G22" s="8"/>
      <c r="H22" s="8"/>
      <c r="I22" s="8"/>
      <c r="J22" s="8"/>
      <c r="K22" s="17"/>
      <c r="L22" s="2"/>
      <c r="M22" s="2"/>
      <c r="N22" s="2"/>
      <c r="O22" s="2"/>
      <c r="P22" s="2"/>
    </row>
    <row r="23" spans="2:16" ht="42.75" customHeight="1" x14ac:dyDescent="0.25">
      <c r="B23" s="29"/>
      <c r="C23" s="46" t="s">
        <v>43</v>
      </c>
      <c r="D23" s="47"/>
      <c r="E23" s="47"/>
      <c r="F23" s="47"/>
      <c r="G23" s="47"/>
      <c r="H23" s="47"/>
      <c r="I23" s="47"/>
      <c r="J23" s="47"/>
      <c r="K23" s="48"/>
      <c r="L23" s="4"/>
      <c r="M23" s="4"/>
      <c r="N23" s="4"/>
      <c r="O23" s="4"/>
      <c r="P23" s="4"/>
    </row>
    <row r="24" spans="2:16" ht="13.5" customHeight="1" x14ac:dyDescent="0.25">
      <c r="B24" s="11" t="s">
        <v>1</v>
      </c>
      <c r="C24" s="12"/>
      <c r="D24" s="12"/>
      <c r="E24" s="12"/>
      <c r="F24" s="12"/>
      <c r="G24" s="12"/>
      <c r="H24" s="12"/>
      <c r="I24" s="12"/>
      <c r="J24" s="12"/>
      <c r="K24" s="13"/>
      <c r="L24" s="2"/>
      <c r="M24" s="2"/>
      <c r="N24" s="2"/>
      <c r="O24" s="2"/>
      <c r="P24" s="2"/>
    </row>
    <row r="25" spans="2:16" ht="13.5" customHeight="1" x14ac:dyDescent="0.25">
      <c r="B25" s="16"/>
      <c r="C25" s="8" t="s">
        <v>44</v>
      </c>
      <c r="D25" s="8"/>
      <c r="E25" s="8"/>
      <c r="F25" s="8"/>
      <c r="G25" s="8"/>
      <c r="H25" s="8"/>
      <c r="I25" s="8"/>
      <c r="J25" s="8"/>
      <c r="K25" s="17"/>
      <c r="L25" s="2"/>
      <c r="M25" s="2"/>
      <c r="N25" s="2"/>
      <c r="O25" s="2"/>
      <c r="P25" s="2"/>
    </row>
    <row r="26" spans="2:16" ht="40.5" customHeight="1" x14ac:dyDescent="0.25">
      <c r="B26" s="29"/>
      <c r="C26" s="46" t="s">
        <v>65</v>
      </c>
      <c r="D26" s="47"/>
      <c r="E26" s="47"/>
      <c r="F26" s="47"/>
      <c r="G26" s="47"/>
      <c r="H26" s="47"/>
      <c r="I26" s="47"/>
      <c r="J26" s="47"/>
      <c r="K26" s="48"/>
      <c r="L26" s="3"/>
      <c r="M26" s="3"/>
      <c r="N26" s="3"/>
      <c r="O26" s="3"/>
      <c r="P26" s="3"/>
    </row>
    <row r="27" spans="2:16" ht="13.5" customHeight="1" x14ac:dyDescent="0.25">
      <c r="B27" s="16"/>
      <c r="C27" s="8" t="s">
        <v>45</v>
      </c>
      <c r="D27" s="8"/>
      <c r="E27" s="8"/>
      <c r="F27" s="8"/>
      <c r="G27" s="8"/>
      <c r="H27" s="8"/>
      <c r="I27" s="8"/>
      <c r="J27" s="8"/>
      <c r="K27" s="17"/>
      <c r="L27" s="2"/>
      <c r="M27" s="2"/>
      <c r="N27" s="2"/>
      <c r="O27" s="2"/>
      <c r="P27" s="2"/>
    </row>
    <row r="28" spans="2:16" ht="41.25" customHeight="1" x14ac:dyDescent="0.25">
      <c r="B28" s="29"/>
      <c r="C28" s="46" t="s">
        <v>66</v>
      </c>
      <c r="D28" s="47"/>
      <c r="E28" s="47"/>
      <c r="F28" s="47"/>
      <c r="G28" s="47"/>
      <c r="H28" s="47"/>
      <c r="I28" s="47"/>
      <c r="J28" s="47"/>
      <c r="K28" s="48"/>
      <c r="L28" s="3"/>
      <c r="M28" s="3"/>
      <c r="N28" s="3"/>
      <c r="O28" s="3"/>
      <c r="P28" s="3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2"/>
      <c r="M30" s="2"/>
      <c r="N30" s="2"/>
      <c r="O30" s="2"/>
      <c r="P30" s="2"/>
    </row>
    <row r="31" spans="2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ht="44.25" customHeight="1" x14ac:dyDescent="0.25">
      <c r="B36" s="53" t="s">
        <v>60</v>
      </c>
      <c r="C36" s="53"/>
      <c r="D36" s="53"/>
      <c r="E36" s="53"/>
      <c r="F36" s="53"/>
      <c r="G36" s="53"/>
      <c r="H36" s="53"/>
      <c r="I36" s="53"/>
      <c r="J36" s="53"/>
      <c r="K36" s="53"/>
      <c r="L36" s="2"/>
      <c r="M36" s="2"/>
      <c r="N36" s="2"/>
      <c r="O36" s="2"/>
      <c r="P36" s="2"/>
    </row>
    <row r="37" spans="2:16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ht="44.25" customHeight="1" x14ac:dyDescent="0.25">
      <c r="B38" s="25" t="str">
        <f>Backend!A2</f>
        <v>N</v>
      </c>
      <c r="C38" s="35" t="str">
        <f>Backend!B2</f>
        <v>Arc</v>
      </c>
      <c r="D38" s="35"/>
      <c r="E38" s="36"/>
      <c r="F38" s="32" t="s">
        <v>40</v>
      </c>
      <c r="G38" s="40" t="str">
        <f>Backend!Q2</f>
        <v>Requires real performance measuring and monitoring requiring commitment from the building operator.</v>
      </c>
      <c r="H38" s="40"/>
      <c r="I38" s="40"/>
      <c r="J38" s="40"/>
      <c r="K38" s="41"/>
      <c r="L38" s="2"/>
      <c r="M38" s="2"/>
      <c r="N38" s="2"/>
      <c r="O38" s="2"/>
      <c r="P38" s="2"/>
    </row>
    <row r="39" spans="2:16" ht="45.75" customHeight="1" x14ac:dyDescent="0.25">
      <c r="B39" s="25" t="str">
        <f>Backend!A3</f>
        <v>N</v>
      </c>
      <c r="C39" s="35" t="str">
        <f>Backend!B3</f>
        <v>CaGBC Zero Carbon Initiative</v>
      </c>
      <c r="D39" s="35"/>
      <c r="E39" s="36"/>
      <c r="F39" s="32" t="s">
        <v>40</v>
      </c>
      <c r="G39" s="40" t="str">
        <f>Backend!Q3</f>
        <v>Evauluates energy only, and measure actual performance requiring commitment from the building operator.</v>
      </c>
      <c r="H39" s="40"/>
      <c r="I39" s="40"/>
      <c r="J39" s="40"/>
      <c r="K39" s="41"/>
      <c r="L39" s="2"/>
      <c r="M39" s="2"/>
      <c r="N39" s="2"/>
      <c r="O39" s="2"/>
      <c r="P39" s="2"/>
    </row>
    <row r="40" spans="2:16" ht="48.75" customHeight="1" x14ac:dyDescent="0.25">
      <c r="B40" s="25" t="str">
        <f>Backend!A4</f>
        <v>N</v>
      </c>
      <c r="C40" s="35" t="str">
        <f>Backend!B4</f>
        <v>EnergySTAR Certification</v>
      </c>
      <c r="D40" s="35"/>
      <c r="E40" s="36"/>
      <c r="F40" s="32" t="s">
        <v>40</v>
      </c>
      <c r="G40" s="40" t="str">
        <f>Backend!Q4</f>
        <v>Evauluates energy only, and measure actual performance requiring commitment from the building operator.</v>
      </c>
      <c r="H40" s="40"/>
      <c r="I40" s="40"/>
      <c r="J40" s="40"/>
      <c r="K40" s="41"/>
      <c r="L40" s="2"/>
      <c r="M40" s="2"/>
      <c r="N40" s="2"/>
      <c r="O40" s="2"/>
      <c r="P40" s="2"/>
    </row>
    <row r="41" spans="2:16" ht="31.5" customHeight="1" x14ac:dyDescent="0.25">
      <c r="B41" s="25" t="str">
        <f>Backend!A5</f>
        <v>N</v>
      </c>
      <c r="C41" s="35" t="str">
        <f>Backend!B5</f>
        <v>Envision</v>
      </c>
      <c r="D41" s="35"/>
      <c r="E41" s="36"/>
      <c r="F41" s="32" t="s">
        <v>40</v>
      </c>
      <c r="G41" s="40" t="str">
        <f>Backend!Q5</f>
        <v>Appropriate for non-building infrastructure projects.</v>
      </c>
      <c r="H41" s="40"/>
      <c r="I41" s="40"/>
      <c r="J41" s="40"/>
      <c r="K41" s="41"/>
      <c r="L41" s="2"/>
      <c r="M41" s="2"/>
      <c r="N41" s="2"/>
      <c r="O41" s="2"/>
      <c r="P41" s="2"/>
    </row>
    <row r="42" spans="2:16" ht="18" customHeight="1" x14ac:dyDescent="0.25">
      <c r="B42" s="25" t="str">
        <f>Backend!A6</f>
        <v>N</v>
      </c>
      <c r="C42" s="35" t="str">
        <f>Backend!B6</f>
        <v>Fitwel</v>
      </c>
      <c r="D42" s="35"/>
      <c r="E42" s="36"/>
      <c r="F42" s="32" t="s">
        <v>40</v>
      </c>
      <c r="G42" s="40" t="str">
        <f>Backend!Q6</f>
        <v>Focuses on occupant experience and wellbeing.</v>
      </c>
      <c r="H42" s="40"/>
      <c r="I42" s="40"/>
      <c r="J42" s="40"/>
      <c r="K42" s="41"/>
      <c r="L42" s="2"/>
      <c r="M42" s="2"/>
      <c r="N42" s="2"/>
      <c r="O42" s="2"/>
      <c r="P42" s="2"/>
    </row>
    <row r="43" spans="2:16" ht="18" customHeight="1" x14ac:dyDescent="0.25">
      <c r="B43" s="25" t="str">
        <f>Backend!A7</f>
        <v>N</v>
      </c>
      <c r="C43" s="35" t="str">
        <f>Backend!B7</f>
        <v>Builtgreen</v>
      </c>
      <c r="D43" s="35"/>
      <c r="E43" s="36"/>
      <c r="F43" s="32" t="s">
        <v>40</v>
      </c>
      <c r="G43" s="40" t="str">
        <f>Backend!Q7</f>
        <v>Focuses on residential projects.</v>
      </c>
      <c r="H43" s="40"/>
      <c r="I43" s="40"/>
      <c r="J43" s="40"/>
      <c r="K43" s="41"/>
      <c r="L43" s="2"/>
      <c r="M43" s="2"/>
      <c r="N43" s="2"/>
      <c r="O43" s="2"/>
      <c r="P43" s="2"/>
    </row>
    <row r="44" spans="2:16" ht="16.5" customHeight="1" x14ac:dyDescent="0.25">
      <c r="B44" s="25" t="str">
        <f>Backend!A8</f>
        <v>N</v>
      </c>
      <c r="C44" s="35" t="str">
        <f>Backend!B8</f>
        <v>LEED BD+C Gold</v>
      </c>
      <c r="D44" s="35"/>
      <c r="E44" s="36"/>
      <c r="F44" s="32" t="s">
        <v>40</v>
      </c>
      <c r="G44" s="40" t="str">
        <f>Backend!Q8</f>
        <v xml:space="preserve">Holistic and well rounded rating system. </v>
      </c>
      <c r="H44" s="40"/>
      <c r="I44" s="40"/>
      <c r="J44" s="40"/>
      <c r="K44" s="41"/>
      <c r="L44" s="2"/>
      <c r="M44" s="2"/>
      <c r="N44" s="2"/>
      <c r="O44" s="2"/>
      <c r="P44" s="2"/>
    </row>
    <row r="45" spans="2:16" ht="19.5" customHeight="1" x14ac:dyDescent="0.25">
      <c r="B45" s="25" t="str">
        <f>Backend!A9</f>
        <v>N</v>
      </c>
      <c r="C45" s="35" t="str">
        <f>Backend!B9</f>
        <v>LEED BD+C Certified</v>
      </c>
      <c r="D45" s="35"/>
      <c r="E45" s="36"/>
      <c r="F45" s="32" t="s">
        <v>40</v>
      </c>
      <c r="G45" s="40" t="str">
        <f>Backend!Q9</f>
        <v>Appropriate for Affordable Housing projects.</v>
      </c>
      <c r="H45" s="40"/>
      <c r="I45" s="40"/>
      <c r="J45" s="40"/>
      <c r="K45" s="41"/>
      <c r="L45" s="2"/>
      <c r="M45" s="2"/>
      <c r="N45" s="2"/>
      <c r="O45" s="2"/>
      <c r="P45" s="2"/>
    </row>
    <row r="46" spans="2:16" ht="30.75" customHeight="1" x14ac:dyDescent="0.25">
      <c r="B46" s="25" t="str">
        <f>Backend!A10</f>
        <v>N</v>
      </c>
      <c r="C46" s="35" t="str">
        <f>Backend!B10</f>
        <v>LEED ID+C Certification</v>
      </c>
      <c r="D46" s="35"/>
      <c r="E46" s="36"/>
      <c r="F46" s="32" t="s">
        <v>40</v>
      </c>
      <c r="G46" s="40" t="str">
        <f>Backend!Q10</f>
        <v>Level of certification will vary depending on project scope.</v>
      </c>
      <c r="H46" s="40"/>
      <c r="I46" s="40"/>
      <c r="J46" s="40"/>
      <c r="K46" s="41"/>
      <c r="L46" s="2"/>
      <c r="M46" s="2"/>
      <c r="N46" s="2"/>
      <c r="O46" s="2"/>
      <c r="P46" s="2"/>
    </row>
    <row r="47" spans="2:16" ht="62.25" customHeight="1" x14ac:dyDescent="0.25">
      <c r="B47" s="25" t="str">
        <f>Backend!A11</f>
        <v>N</v>
      </c>
      <c r="C47" s="35" t="str">
        <f>Backend!B11</f>
        <v>LEED O+M Certification</v>
      </c>
      <c r="D47" s="35"/>
      <c r="E47" s="36"/>
      <c r="F47" s="32" t="s">
        <v>40</v>
      </c>
      <c r="G47" s="40" t="str">
        <f>Backend!Q11</f>
        <v xml:space="preserve">Requires real performance measuring and monitoring requiring commitment from the building operator. Level of certification will vary depending on project type and scope. </v>
      </c>
      <c r="H47" s="40"/>
      <c r="I47" s="40"/>
      <c r="J47" s="40"/>
      <c r="K47" s="41"/>
      <c r="L47" s="2"/>
      <c r="M47" s="2"/>
      <c r="N47" s="2"/>
      <c r="O47" s="2"/>
      <c r="P47" s="2"/>
    </row>
    <row r="48" spans="2:16" ht="31.5" customHeight="1" x14ac:dyDescent="0.25">
      <c r="B48" s="25" t="str">
        <f>Backend!A12</f>
        <v>N</v>
      </c>
      <c r="C48" s="35" t="str">
        <f>Backend!B12</f>
        <v>Living Building Challenge - Living Cetification</v>
      </c>
      <c r="D48" s="35"/>
      <c r="E48" s="36"/>
      <c r="F48" s="32" t="s">
        <v>40</v>
      </c>
      <c r="G48" s="40" t="str">
        <f>Backend!Q12</f>
        <v>Holistic and well-rounded certification with very stringent requirements.</v>
      </c>
      <c r="H48" s="40"/>
      <c r="I48" s="40"/>
      <c r="J48" s="40"/>
      <c r="K48" s="41"/>
      <c r="L48" s="2"/>
      <c r="M48" s="2"/>
      <c r="N48" s="2"/>
      <c r="O48" s="2"/>
      <c r="P48" s="2"/>
    </row>
    <row r="49" spans="2:16" ht="33" customHeight="1" x14ac:dyDescent="0.25">
      <c r="B49" s="25" t="str">
        <f>Backend!A13</f>
        <v>N</v>
      </c>
      <c r="C49" s="35" t="str">
        <f>Backend!B13</f>
        <v>Living Building Challenge - Net Zero Energy Certification</v>
      </c>
      <c r="D49" s="35"/>
      <c r="E49" s="36"/>
      <c r="F49" s="32" t="s">
        <v>40</v>
      </c>
      <c r="G49" s="40" t="str">
        <f>Backend!Q13</f>
        <v>Evauluates energy only, and very strict requirements. No combustion is allowed.</v>
      </c>
      <c r="H49" s="40"/>
      <c r="I49" s="40"/>
      <c r="J49" s="40"/>
      <c r="K49" s="41"/>
      <c r="L49" s="2"/>
      <c r="M49" s="2"/>
      <c r="N49" s="2"/>
      <c r="O49" s="2"/>
      <c r="P49" s="2"/>
    </row>
    <row r="50" spans="2:16" ht="45.75" customHeight="1" x14ac:dyDescent="0.25">
      <c r="B50" s="25" t="str">
        <f>Backend!A14</f>
        <v>N</v>
      </c>
      <c r="C50" s="35" t="str">
        <f>Backend!B14</f>
        <v>Living Building Challenge - Petal Certification</v>
      </c>
      <c r="D50" s="35"/>
      <c r="E50" s="36"/>
      <c r="F50" s="32" t="s">
        <v>40</v>
      </c>
      <c r="G50" s="40" t="str">
        <f>Backend!Q14</f>
        <v>Allows the selection of sustianability areas to prioritize.  Very stringent requirements for selected categories.</v>
      </c>
      <c r="H50" s="40"/>
      <c r="I50" s="40"/>
      <c r="J50" s="40"/>
      <c r="K50" s="41"/>
      <c r="L50" s="2"/>
      <c r="M50" s="2"/>
      <c r="N50" s="2"/>
      <c r="O50" s="2"/>
      <c r="P50" s="2"/>
    </row>
    <row r="51" spans="2:16" ht="30.75" customHeight="1" x14ac:dyDescent="0.25">
      <c r="B51" s="25" t="str">
        <f>Backend!A15</f>
        <v>N</v>
      </c>
      <c r="C51" s="35" t="str">
        <f>Backend!B15</f>
        <v>Passive House</v>
      </c>
      <c r="D51" s="35"/>
      <c r="E51" s="36"/>
      <c r="F51" s="32" t="s">
        <v>40</v>
      </c>
      <c r="G51" s="40" t="str">
        <f>Backend!Q15</f>
        <v>Stringent energy effiency requirements. Does not address social considerations.</v>
      </c>
      <c r="H51" s="40"/>
      <c r="I51" s="40"/>
      <c r="J51" s="40"/>
      <c r="K51" s="41"/>
      <c r="L51" s="2"/>
      <c r="M51" s="2"/>
      <c r="N51" s="2"/>
      <c r="O51" s="2"/>
      <c r="P51" s="2"/>
    </row>
    <row r="52" spans="2:16" ht="15" customHeight="1" x14ac:dyDescent="0.25">
      <c r="B52" s="25" t="str">
        <f>Backend!A16</f>
        <v>N</v>
      </c>
      <c r="C52" s="35" t="str">
        <f>Backend!B16</f>
        <v>WELL</v>
      </c>
      <c r="D52" s="35"/>
      <c r="E52" s="36"/>
      <c r="F52" s="32" t="s">
        <v>40</v>
      </c>
      <c r="G52" s="40" t="str">
        <f>Backend!Q16</f>
        <v>Focuses on occupant experience and wellbeing.</v>
      </c>
      <c r="H52" s="40"/>
      <c r="I52" s="40"/>
      <c r="J52" s="40"/>
      <c r="K52" s="41"/>
      <c r="L52" s="2"/>
      <c r="M52" s="2"/>
      <c r="N52" s="2"/>
      <c r="O52" s="2"/>
      <c r="P52" s="2"/>
    </row>
    <row r="53" spans="2:16" ht="15" customHeight="1" x14ac:dyDescent="0.25">
      <c r="B53" s="25" t="str">
        <f>Backend!A17</f>
        <v>N</v>
      </c>
      <c r="C53" s="37" t="str">
        <f>Backend!B17</f>
        <v>No Rating System Identified</v>
      </c>
      <c r="D53" s="37"/>
      <c r="E53" s="38"/>
      <c r="F53" s="33" t="s">
        <v>40</v>
      </c>
      <c r="G53" s="42" t="str">
        <f>Backend!Q17</f>
        <v>Please discuss with the Policy Steward.</v>
      </c>
      <c r="H53" s="42"/>
      <c r="I53" s="42"/>
      <c r="J53" s="42"/>
      <c r="K53" s="43"/>
      <c r="L53" s="2"/>
      <c r="M53" s="2"/>
      <c r="N53" s="2"/>
      <c r="O53" s="2"/>
      <c r="P53" s="2"/>
    </row>
    <row r="54" spans="2:16" x14ac:dyDescent="0.25">
      <c r="B54" s="24"/>
      <c r="C54" s="34"/>
      <c r="D54" s="34"/>
      <c r="E54" s="34"/>
      <c r="F54" s="23"/>
      <c r="G54" s="44"/>
      <c r="H54" s="44"/>
      <c r="I54" s="44"/>
      <c r="J54" s="44"/>
      <c r="K54" s="44"/>
      <c r="L54" s="2"/>
      <c r="M54" s="2"/>
      <c r="N54" s="2"/>
      <c r="O54" s="2"/>
      <c r="P54" s="2"/>
    </row>
    <row r="55" spans="2:16" x14ac:dyDescent="0.25">
      <c r="B55" s="24"/>
      <c r="C55" s="34"/>
      <c r="D55" s="34"/>
      <c r="E55" s="34"/>
      <c r="F55" s="2"/>
      <c r="G55" s="39"/>
      <c r="H55" s="39"/>
      <c r="I55" s="39"/>
      <c r="J55" s="39"/>
      <c r="K55" s="39"/>
      <c r="L55" s="2"/>
      <c r="M55" s="2"/>
      <c r="N55" s="2"/>
      <c r="O55" s="2"/>
      <c r="P55" s="2"/>
    </row>
    <row r="56" spans="2:16" x14ac:dyDescent="0.25">
      <c r="B56" s="3"/>
      <c r="C56" s="34"/>
      <c r="D56" s="34"/>
      <c r="E56" s="34"/>
      <c r="F56" s="2"/>
      <c r="G56" s="39"/>
      <c r="H56" s="39"/>
      <c r="I56" s="39"/>
      <c r="J56" s="39"/>
      <c r="K56" s="39"/>
      <c r="L56" s="2"/>
      <c r="M56" s="2"/>
      <c r="N56" s="2"/>
      <c r="O56" s="2"/>
      <c r="P56" s="2"/>
    </row>
    <row r="57" spans="2:16" x14ac:dyDescent="0.25">
      <c r="B57" s="3"/>
      <c r="C57" s="34"/>
      <c r="D57" s="34"/>
      <c r="E57" s="34"/>
      <c r="F57" s="2"/>
      <c r="G57" s="39"/>
      <c r="H57" s="39"/>
      <c r="I57" s="39"/>
      <c r="J57" s="39"/>
      <c r="K57" s="39"/>
      <c r="L57" s="2"/>
      <c r="M57" s="2"/>
      <c r="N57" s="2"/>
      <c r="O57" s="2"/>
      <c r="P57" s="2"/>
    </row>
    <row r="58" spans="2:16" x14ac:dyDescent="0.25">
      <c r="B58" s="3"/>
      <c r="C58" s="34"/>
      <c r="D58" s="34"/>
      <c r="E58" s="34"/>
      <c r="F58" s="2"/>
      <c r="G58" s="39"/>
      <c r="H58" s="39"/>
      <c r="I58" s="39"/>
      <c r="J58" s="39"/>
      <c r="K58" s="39"/>
      <c r="L58" s="2"/>
      <c r="M58" s="2"/>
      <c r="N58" s="2"/>
      <c r="O58" s="2"/>
      <c r="P58" s="2"/>
    </row>
    <row r="59" spans="2:16" x14ac:dyDescent="0.25">
      <c r="B59" s="3"/>
      <c r="C59" s="34"/>
      <c r="D59" s="34"/>
      <c r="E59" s="34"/>
      <c r="F59" s="2"/>
      <c r="G59" s="39"/>
      <c r="H59" s="39"/>
      <c r="I59" s="39"/>
      <c r="J59" s="39"/>
      <c r="K59" s="39"/>
      <c r="L59" s="2"/>
      <c r="M59" s="2"/>
      <c r="N59" s="2"/>
      <c r="O59" s="2"/>
      <c r="P59" s="2"/>
    </row>
    <row r="60" spans="2:16" x14ac:dyDescent="0.25">
      <c r="B60" s="3"/>
      <c r="C60" s="34"/>
      <c r="D60" s="34"/>
      <c r="E60" s="34"/>
      <c r="F60" s="2"/>
      <c r="G60" s="39"/>
      <c r="H60" s="39"/>
      <c r="I60" s="39"/>
      <c r="J60" s="39"/>
      <c r="K60" s="39"/>
      <c r="L60" s="2"/>
      <c r="M60" s="2"/>
      <c r="N60" s="2"/>
      <c r="O60" s="2"/>
      <c r="P60" s="2"/>
    </row>
    <row r="61" spans="2:16" x14ac:dyDescent="0.25">
      <c r="B61" s="3"/>
      <c r="C61" s="34"/>
      <c r="D61" s="34"/>
      <c r="E61" s="34"/>
      <c r="F61" s="2"/>
      <c r="G61" s="39"/>
      <c r="H61" s="39"/>
      <c r="I61" s="39"/>
      <c r="J61" s="39"/>
      <c r="K61" s="39"/>
      <c r="L61" s="2"/>
      <c r="M61" s="2"/>
      <c r="N61" s="2"/>
      <c r="O61" s="2"/>
      <c r="P61" s="2"/>
    </row>
    <row r="62" spans="2:16" hidden="1" x14ac:dyDescent="0.25"/>
    <row r="63" spans="2:16" x14ac:dyDescent="0.25"/>
  </sheetData>
  <sheetProtection algorithmName="SHA-512" hashValue="rtrCBH1i0MyVB3ZdU+V+zxYzkZX7RSMqrd82BxT3pyGkjDo3/yMUNbFRJtNejqdvLb/BZ2lggrDgFDKWuEu0GA==" saltValue="ejlqypnWvhS/ZOaeU5ck0A==" spinCount="100000" sheet="1" selectLockedCells="1"/>
  <mergeCells count="62">
    <mergeCell ref="G38:K38"/>
    <mergeCell ref="C38:E38"/>
    <mergeCell ref="B3:K3"/>
    <mergeCell ref="C17:K17"/>
    <mergeCell ref="C19:K19"/>
    <mergeCell ref="C21:K21"/>
    <mergeCell ref="C23:K23"/>
    <mergeCell ref="D6:G6"/>
    <mergeCell ref="D8:G8"/>
    <mergeCell ref="B30:K30"/>
    <mergeCell ref="B36:K36"/>
    <mergeCell ref="C26:K26"/>
    <mergeCell ref="C28:K28"/>
    <mergeCell ref="B5:K5"/>
    <mergeCell ref="D10:G10"/>
    <mergeCell ref="D12:G12"/>
    <mergeCell ref="C45:E45"/>
    <mergeCell ref="C46:E46"/>
    <mergeCell ref="C47:E47"/>
    <mergeCell ref="C48:E48"/>
    <mergeCell ref="G39:K39"/>
    <mergeCell ref="G40:K40"/>
    <mergeCell ref="G41:K41"/>
    <mergeCell ref="G42:K42"/>
    <mergeCell ref="G43:K43"/>
    <mergeCell ref="C44:E44"/>
    <mergeCell ref="C39:E39"/>
    <mergeCell ref="C40:E40"/>
    <mergeCell ref="C41:E41"/>
    <mergeCell ref="C42:E42"/>
    <mergeCell ref="C43:E43"/>
    <mergeCell ref="G55:K55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G54:K54"/>
    <mergeCell ref="G56:K56"/>
    <mergeCell ref="G57:K57"/>
    <mergeCell ref="G58:K58"/>
    <mergeCell ref="G59:K59"/>
    <mergeCell ref="G60:K60"/>
    <mergeCell ref="G61:K61"/>
    <mergeCell ref="C49:E49"/>
    <mergeCell ref="C50:E50"/>
    <mergeCell ref="C51:E51"/>
    <mergeCell ref="C52:E52"/>
    <mergeCell ref="C53:E53"/>
    <mergeCell ref="C60:E60"/>
    <mergeCell ref="C61:E61"/>
    <mergeCell ref="C54:E54"/>
    <mergeCell ref="C56:E56"/>
    <mergeCell ref="C57:E57"/>
    <mergeCell ref="C58:E58"/>
    <mergeCell ref="C59:E59"/>
    <mergeCell ref="C55:E55"/>
  </mergeCells>
  <conditionalFormatting sqref="C38:K53">
    <cfRule type="expression" dxfId="0" priority="1">
      <formula>$B38="Y"</formula>
    </cfRule>
  </conditionalFormatting>
  <dataValidations count="2">
    <dataValidation type="whole" allowBlank="1" showInputMessage="1" showErrorMessage="1" sqref="B17" xr:uid="{95663594-60DA-43EA-A6B9-557EB2F4FC50}">
      <formula1>1</formula1>
      <formula2>4</formula2>
    </dataValidation>
    <dataValidation type="whole" allowBlank="1" showInputMessage="1" showErrorMessage="1" sqref="B19 B21 B23 B26 B28" xr:uid="{807C207A-2132-4EE6-9D06-3A80940B895D}">
      <formula1>1</formula1>
      <formula2>3</formula2>
    </dataValidation>
  </dataValidations>
  <pageMargins left="0.6" right="0.6" top="0.45" bottom="1" header="0.3" footer="0.3"/>
  <pageSetup orientation="portrait" r:id="rId1"/>
  <headerFooter>
    <oddFooter>&amp;LPrinted: &amp;D&amp;RPage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563C63-0A28-4CCD-8CE6-60EAE94686C2}">
          <x14:formula1>
            <xm:f>Backend!$I$1:$N$1</xm:f>
          </x14:formula1>
          <xm:sqref>D10:G10</xm:sqref>
        </x14:dataValidation>
        <x14:dataValidation type="list" allowBlank="1" showInputMessage="1" showErrorMessage="1" xr:uid="{2547C0CD-C674-4FB4-BEA9-5A2048E06EA9}">
          <x14:formula1>
            <xm:f>Backend!$O$1:$P$1</xm:f>
          </x14:formula1>
          <xm:sqref>D12:G13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1295-DFB4-4116-98BE-37883EFBF6B7}">
  <dimension ref="A1:Q17"/>
  <sheetViews>
    <sheetView topLeftCell="B1" workbookViewId="0">
      <selection activeCell="Q9" sqref="Q9"/>
    </sheetView>
  </sheetViews>
  <sheetFormatPr defaultRowHeight="15" x14ac:dyDescent="0.25"/>
  <cols>
    <col min="1" max="1" width="3.7109375" bestFit="1" customWidth="1"/>
    <col min="2" max="2" width="51.7109375" bestFit="1" customWidth="1"/>
    <col min="3" max="8" width="3.7109375" bestFit="1" customWidth="1"/>
    <col min="9" max="9" width="17" bestFit="1" customWidth="1"/>
    <col min="10" max="10" width="27.7109375" bestFit="1" customWidth="1"/>
    <col min="11" max="11" width="18.42578125" bestFit="1" customWidth="1"/>
    <col min="12" max="12" width="18.5703125" bestFit="1" customWidth="1"/>
    <col min="13" max="13" width="24.28515625" bestFit="1" customWidth="1"/>
    <col min="14" max="14" width="6.140625" bestFit="1" customWidth="1"/>
    <col min="15" max="15" width="24.42578125" bestFit="1" customWidth="1"/>
    <col min="16" max="16" width="18.28515625" bestFit="1" customWidth="1"/>
  </cols>
  <sheetData>
    <row r="1" spans="1:17" ht="145.5" x14ac:dyDescent="0.25">
      <c r="A1" s="18" t="s">
        <v>47</v>
      </c>
      <c r="C1" s="18" t="s">
        <v>2</v>
      </c>
      <c r="D1" s="18" t="s">
        <v>13</v>
      </c>
      <c r="E1" s="18" t="s">
        <v>14</v>
      </c>
      <c r="F1" s="18" t="s">
        <v>3</v>
      </c>
      <c r="G1" s="18" t="s">
        <v>11</v>
      </c>
      <c r="H1" s="18" t="s">
        <v>12</v>
      </c>
      <c r="I1" s="18" t="s">
        <v>15</v>
      </c>
      <c r="J1" s="18" t="s">
        <v>16</v>
      </c>
      <c r="K1" s="18" t="s">
        <v>17</v>
      </c>
      <c r="L1" s="18" t="s">
        <v>18</v>
      </c>
      <c r="M1" s="18" t="s">
        <v>62</v>
      </c>
      <c r="N1" s="18" t="s">
        <v>19</v>
      </c>
      <c r="O1" s="18" t="s">
        <v>55</v>
      </c>
      <c r="P1" s="18" t="s">
        <v>56</v>
      </c>
    </row>
    <row r="2" spans="1:17" x14ac:dyDescent="0.25">
      <c r="A2" s="1" t="str">
        <f>IF(AND('Certification Selection Tool'!$B$17&gt;=Backend!C2,'Certification Selection Tool'!$B$19&gt;=D2,'Certification Selection Tool'!$B$21&gt;=E2,'Certification Selection Tool'!$B$23&gt;=F2,'Certification Selection Tool'!$B$26&gt;=G2,'Certification Selection Tool'!$B$28&gt;=H2,OR('Certification Selection Tool'!$D$10=I2,'Certification Selection Tool'!$D$10=J2,'Certification Selection Tool'!$D$10=K2,'Certification Selection Tool'!$D$10=L2,'Certification Selection Tool'!$D$10=N2),OR('Certification Selection Tool'!$D$12=O2, 'Certification Selection Tool'!$D$12=P2)),"Y","N")</f>
        <v>N</v>
      </c>
      <c r="B2" t="s">
        <v>4</v>
      </c>
      <c r="C2" s="1">
        <v>1</v>
      </c>
      <c r="D2" s="1">
        <v>1</v>
      </c>
      <c r="E2" s="1">
        <v>1</v>
      </c>
      <c r="F2" s="1">
        <v>1</v>
      </c>
      <c r="G2" s="1">
        <v>2</v>
      </c>
      <c r="H2" s="1">
        <v>2</v>
      </c>
      <c r="I2" s="1" t="s">
        <v>15</v>
      </c>
      <c r="J2" s="1" t="s">
        <v>16</v>
      </c>
      <c r="K2" s="1" t="s">
        <v>48</v>
      </c>
      <c r="L2" s="1" t="s">
        <v>18</v>
      </c>
      <c r="M2" s="1" t="s">
        <v>48</v>
      </c>
      <c r="N2" s="1" t="s">
        <v>19</v>
      </c>
      <c r="O2" s="1" t="s">
        <v>54</v>
      </c>
      <c r="P2" s="1" t="s">
        <v>48</v>
      </c>
      <c r="Q2" t="s">
        <v>27</v>
      </c>
    </row>
    <row r="3" spans="1:17" x14ac:dyDescent="0.25">
      <c r="A3" s="1" t="str">
        <f>IF(AND('Certification Selection Tool'!$B$17&gt;=Backend!C3,'Certification Selection Tool'!$B$19&gt;=D3,'Certification Selection Tool'!$B$21&gt;=E3,'Certification Selection Tool'!$B$23&gt;=F3,'Certification Selection Tool'!$B$26&gt;=G3,'Certification Selection Tool'!$B$28&gt;=H3,OR('Certification Selection Tool'!$D$10=I3,'Certification Selection Tool'!$D$10=J3,'Certification Selection Tool'!$D$10=K3,'Certification Selection Tool'!$D$10=L3,'Certification Selection Tool'!$D$10=N3),OR('Certification Selection Tool'!$D$12=O3, 'Certification Selection Tool'!$D$12=P3)),"Y","N")</f>
        <v>N</v>
      </c>
      <c r="B3" t="s">
        <v>9</v>
      </c>
      <c r="C3" s="1">
        <v>3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 t="s">
        <v>15</v>
      </c>
      <c r="J3" s="1" t="s">
        <v>16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54</v>
      </c>
      <c r="P3" s="1" t="s">
        <v>48</v>
      </c>
      <c r="Q3" t="s">
        <v>28</v>
      </c>
    </row>
    <row r="4" spans="1:17" x14ac:dyDescent="0.25">
      <c r="A4" s="1" t="str">
        <f>IF(AND('Certification Selection Tool'!$B$17&gt;=Backend!C4,'Certification Selection Tool'!$B$19&gt;=D4,'Certification Selection Tool'!$B$21&gt;=E4,'Certification Selection Tool'!$B$23&gt;=F4,'Certification Selection Tool'!$B$26&gt;=G4,'Certification Selection Tool'!$B$28&gt;=H4,OR('Certification Selection Tool'!$D$10=I4,'Certification Selection Tool'!$D$10=J4,'Certification Selection Tool'!$D$10=K4,'Certification Selection Tool'!$D$10=L4,'Certification Selection Tool'!$D$10=N4),OR('Certification Selection Tool'!$D$12=O4, 'Certification Selection Tool'!$D$12=P4)),"Y","N")</f>
        <v>N</v>
      </c>
      <c r="B4" t="s">
        <v>5</v>
      </c>
      <c r="C4" s="1">
        <v>2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 t="s">
        <v>15</v>
      </c>
      <c r="J4" s="1" t="s">
        <v>16</v>
      </c>
      <c r="K4" s="1" t="s">
        <v>48</v>
      </c>
      <c r="L4" s="1" t="s">
        <v>48</v>
      </c>
      <c r="M4" s="1" t="s">
        <v>48</v>
      </c>
      <c r="N4" s="1" t="s">
        <v>19</v>
      </c>
      <c r="O4" s="1" t="s">
        <v>54</v>
      </c>
      <c r="P4" s="1" t="s">
        <v>48</v>
      </c>
      <c r="Q4" t="s">
        <v>28</v>
      </c>
    </row>
    <row r="5" spans="1:17" x14ac:dyDescent="0.25">
      <c r="A5" s="1" t="str">
        <f>IF(AND('Certification Selection Tool'!$B$17&gt;=Backend!C5,'Certification Selection Tool'!$B$19&gt;=D5,'Certification Selection Tool'!$B$21&gt;=E5,'Certification Selection Tool'!$B$23&gt;=F5,'Certification Selection Tool'!$B$26&gt;=G5,'Certification Selection Tool'!$B$28&gt;=H5,OR('Certification Selection Tool'!$D$10=I5,'Certification Selection Tool'!$D$10=J5,'Certification Selection Tool'!$D$10=K5,'Certification Selection Tool'!$D$10=L5,'Certification Selection Tool'!$D$10=M5,'Certification Selection Tool'!$D$10=N5),OR('Certification Selection Tool'!$D$12=O5, 'Certification Selection Tool'!$D$12=P5)),"Y","N")</f>
        <v>N</v>
      </c>
      <c r="B5" t="s">
        <v>10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3</v>
      </c>
      <c r="I5" s="1" t="s">
        <v>48</v>
      </c>
      <c r="J5" s="1" t="s">
        <v>48</v>
      </c>
      <c r="K5" s="1" t="s">
        <v>48</v>
      </c>
      <c r="L5" s="1" t="s">
        <v>48</v>
      </c>
      <c r="M5" s="1" t="s">
        <v>62</v>
      </c>
      <c r="N5" s="1" t="s">
        <v>19</v>
      </c>
      <c r="O5" s="1" t="s">
        <v>54</v>
      </c>
      <c r="P5" s="1" t="s">
        <v>53</v>
      </c>
      <c r="Q5" t="s">
        <v>36</v>
      </c>
    </row>
    <row r="6" spans="1:17" x14ac:dyDescent="0.25">
      <c r="A6" s="1" t="str">
        <f>IF(AND('Certification Selection Tool'!$B$17&gt;=Backend!C6,'Certification Selection Tool'!$B$19&gt;=D6,'Certification Selection Tool'!$B$21&gt;=E6,'Certification Selection Tool'!$B$23&gt;=F6,'Certification Selection Tool'!$B$26&gt;=G6,'Certification Selection Tool'!$B$28&gt;=H6,OR('Certification Selection Tool'!$D$10=I6,'Certification Selection Tool'!$D$10=J6,'Certification Selection Tool'!$D$10=K6,'Certification Selection Tool'!$D$10=L6,'Certification Selection Tool'!$D$10=N6),OR('Certification Selection Tool'!$D$12=O6, 'Certification Selection Tool'!$D$12=P6)),"Y","N")</f>
        <v>N</v>
      </c>
      <c r="B6" t="s">
        <v>26</v>
      </c>
      <c r="C6" s="1">
        <v>1</v>
      </c>
      <c r="D6" s="1">
        <v>1</v>
      </c>
      <c r="E6" s="1">
        <v>1</v>
      </c>
      <c r="F6" s="1">
        <v>1</v>
      </c>
      <c r="G6" s="1">
        <v>3</v>
      </c>
      <c r="H6" s="1">
        <v>3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48</v>
      </c>
      <c r="N6" s="1" t="s">
        <v>48</v>
      </c>
      <c r="O6" s="1" t="s">
        <v>54</v>
      </c>
      <c r="P6" s="1" t="s">
        <v>48</v>
      </c>
      <c r="Q6" t="s">
        <v>35</v>
      </c>
    </row>
    <row r="7" spans="1:17" x14ac:dyDescent="0.25">
      <c r="A7" s="1" t="str">
        <f>IF(AND('Certification Selection Tool'!$B$17&gt;=Backend!C7,'Certification Selection Tool'!$B$19&gt;=D7,'Certification Selection Tool'!$B$21&gt;=E7,'Certification Selection Tool'!$B$23&gt;=F7,'Certification Selection Tool'!$B$26&gt;=G7,'Certification Selection Tool'!$B$28&gt;=H7,OR('Certification Selection Tool'!$D$10=I7,'Certification Selection Tool'!$D$10=J7,'Certification Selection Tool'!$D$10=K7,'Certification Selection Tool'!$D$10=L7,'Certification Selection Tool'!$D$10=N7),OR('Certification Selection Tool'!$D$12=O7, 'Certification Selection Tool'!$D$12=P7)),"Y","N")</f>
        <v>N</v>
      </c>
      <c r="B7" t="s">
        <v>57</v>
      </c>
      <c r="C7" s="28">
        <v>1</v>
      </c>
      <c r="D7" s="28">
        <v>1</v>
      </c>
      <c r="E7" s="28">
        <v>1</v>
      </c>
      <c r="F7" s="28">
        <v>1</v>
      </c>
      <c r="G7" s="28">
        <v>1</v>
      </c>
      <c r="H7" s="28">
        <v>1</v>
      </c>
      <c r="I7" s="1" t="s">
        <v>48</v>
      </c>
      <c r="J7" s="1" t="s">
        <v>48</v>
      </c>
      <c r="K7" s="1" t="s">
        <v>17</v>
      </c>
      <c r="L7" s="1" t="s">
        <v>48</v>
      </c>
      <c r="M7" s="1" t="s">
        <v>48</v>
      </c>
      <c r="N7" s="1" t="s">
        <v>48</v>
      </c>
      <c r="O7" s="1" t="s">
        <v>54</v>
      </c>
      <c r="P7" s="1" t="s">
        <v>48</v>
      </c>
      <c r="Q7" s="1" t="s">
        <v>61</v>
      </c>
    </row>
    <row r="8" spans="1:17" x14ac:dyDescent="0.25">
      <c r="A8" s="1" t="str">
        <f>IF(AND('Certification Selection Tool'!$B$17&gt;=Backend!C8,'Certification Selection Tool'!$B$19&gt;=D8,'Certification Selection Tool'!$B$21&gt;=E8,'Certification Selection Tool'!$B$23&gt;=F8,'Certification Selection Tool'!$B$26&gt;=G8,'Certification Selection Tool'!$B$28&gt;=H8,OR('Certification Selection Tool'!$D$10=I8,'Certification Selection Tool'!$D$10=J8,'Certification Selection Tool'!$D$10=K8,'Certification Selection Tool'!$D$10=L8,'Certification Selection Tool'!$D$10=N8),OR('Certification Selection Tool'!$D$12=O8, 'Certification Selection Tool'!$D$12=P8)),"Y","N")</f>
        <v>N</v>
      </c>
      <c r="B8" t="s">
        <v>6</v>
      </c>
      <c r="C8" s="1">
        <v>1</v>
      </c>
      <c r="D8" s="1">
        <v>1</v>
      </c>
      <c r="E8" s="1">
        <v>1</v>
      </c>
      <c r="F8" s="1">
        <v>1</v>
      </c>
      <c r="G8" s="1">
        <v>2</v>
      </c>
      <c r="H8" s="1">
        <v>2</v>
      </c>
      <c r="I8" s="1" t="s">
        <v>15</v>
      </c>
      <c r="J8" s="1" t="s">
        <v>16</v>
      </c>
      <c r="K8" s="1" t="s">
        <v>48</v>
      </c>
      <c r="L8" s="1" t="s">
        <v>48</v>
      </c>
      <c r="M8" s="1" t="s">
        <v>48</v>
      </c>
      <c r="N8" s="1" t="s">
        <v>48</v>
      </c>
      <c r="O8" s="1" t="s">
        <v>54</v>
      </c>
      <c r="P8" s="1" t="s">
        <v>48</v>
      </c>
      <c r="Q8" t="s">
        <v>70</v>
      </c>
    </row>
    <row r="9" spans="1:17" x14ac:dyDescent="0.25">
      <c r="A9" s="1" t="str">
        <f>IF(AND('Certification Selection Tool'!$B$17&gt;=Backend!C9,'Certification Selection Tool'!$B$19&gt;=D9,'Certification Selection Tool'!$B$21&gt;=E9,'Certification Selection Tool'!$B$23&gt;=F9,'Certification Selection Tool'!$B$26&gt;=G9,'Certification Selection Tool'!$B$28&gt;=H9,OR('Certification Selection Tool'!$D$10=I9,'Certification Selection Tool'!$D$10=J9,'Certification Selection Tool'!$D$10=K9,'Certification Selection Tool'!$D$10=L9,'Certification Selection Tool'!$D$10=N9),OR('Certification Selection Tool'!$D$12=O9, 'Certification Selection Tool'!$D$12=P9)),"Y","N")</f>
        <v>N</v>
      </c>
      <c r="B9" t="s">
        <v>46</v>
      </c>
      <c r="C9" s="1">
        <v>1</v>
      </c>
      <c r="D9" s="1">
        <v>1</v>
      </c>
      <c r="E9" s="1">
        <v>1</v>
      </c>
      <c r="F9" s="1">
        <v>1</v>
      </c>
      <c r="G9" s="1">
        <v>2</v>
      </c>
      <c r="H9" s="1">
        <v>2</v>
      </c>
      <c r="I9" s="1" t="s">
        <v>48</v>
      </c>
      <c r="J9" s="1" t="s">
        <v>48</v>
      </c>
      <c r="K9" s="1" t="s">
        <v>17</v>
      </c>
      <c r="L9" s="1" t="s">
        <v>48</v>
      </c>
      <c r="M9" s="1" t="s">
        <v>48</v>
      </c>
      <c r="N9" s="1" t="s">
        <v>48</v>
      </c>
      <c r="O9" s="1" t="s">
        <v>54</v>
      </c>
      <c r="P9" s="1" t="s">
        <v>48</v>
      </c>
      <c r="Q9" t="s">
        <v>30</v>
      </c>
    </row>
    <row r="10" spans="1:17" x14ac:dyDescent="0.25">
      <c r="A10" s="1" t="str">
        <f>IF(AND('Certification Selection Tool'!$B$17&gt;=Backend!C10,'Certification Selection Tool'!$B$19&gt;=D10,'Certification Selection Tool'!$B$21&gt;=E10,'Certification Selection Tool'!$B$23&gt;=F10,'Certification Selection Tool'!$B$26&gt;=G10,'Certification Selection Tool'!$B$28&gt;=H10,OR('Certification Selection Tool'!$D$10=I10,'Certification Selection Tool'!$D$10=J10,'Certification Selection Tool'!$D$10=K10,'Certification Selection Tool'!$D$10=L10,'Certification Selection Tool'!$D$10=N10),OR('Certification Selection Tool'!$D$12=O10, 'Certification Selection Tool'!$D$12=P10)),"Y","N")</f>
        <v>N</v>
      </c>
      <c r="B10" t="s">
        <v>21</v>
      </c>
      <c r="C10" s="1">
        <v>1</v>
      </c>
      <c r="D10" s="1">
        <v>1</v>
      </c>
      <c r="E10" s="1">
        <v>1</v>
      </c>
      <c r="F10" s="1">
        <v>1</v>
      </c>
      <c r="G10" s="1">
        <v>2</v>
      </c>
      <c r="H10" s="1">
        <v>2</v>
      </c>
      <c r="I10" s="1" t="s">
        <v>48</v>
      </c>
      <c r="J10" s="1" t="s">
        <v>16</v>
      </c>
      <c r="K10" s="1" t="s">
        <v>48</v>
      </c>
      <c r="L10" s="1" t="s">
        <v>18</v>
      </c>
      <c r="M10" s="1" t="s">
        <v>48</v>
      </c>
      <c r="N10" s="1" t="s">
        <v>48</v>
      </c>
      <c r="O10" s="1" t="s">
        <v>54</v>
      </c>
      <c r="P10" s="1" t="s">
        <v>48</v>
      </c>
      <c r="Q10" t="s">
        <v>22</v>
      </c>
    </row>
    <row r="11" spans="1:17" x14ac:dyDescent="0.25">
      <c r="A11" s="1" t="str">
        <f>IF(AND('Certification Selection Tool'!$B$17&gt;=Backend!C11,'Certification Selection Tool'!$B$19&gt;=D11,'Certification Selection Tool'!$B$21&gt;=E11,'Certification Selection Tool'!$B$23&gt;=F11,'Certification Selection Tool'!$B$26&gt;=G11,'Certification Selection Tool'!$B$28&gt;=H11,OR('Certification Selection Tool'!$D$10=I11,'Certification Selection Tool'!$D$10=J11,'Certification Selection Tool'!$D$10=K11,'Certification Selection Tool'!$D$10=L11,'Certification Selection Tool'!$D$10=N11),OR('Certification Selection Tool'!$D$12=O11, 'Certification Selection Tool'!$D$12=P11)),"Y","N")</f>
        <v>N</v>
      </c>
      <c r="B11" t="s">
        <v>20</v>
      </c>
      <c r="C11" s="1">
        <v>1</v>
      </c>
      <c r="D11" s="1">
        <v>1</v>
      </c>
      <c r="E11" s="1">
        <v>1</v>
      </c>
      <c r="F11" s="1">
        <v>1</v>
      </c>
      <c r="G11" s="1">
        <v>2</v>
      </c>
      <c r="H11" s="1">
        <v>2</v>
      </c>
      <c r="I11" s="1" t="s">
        <v>15</v>
      </c>
      <c r="J11" s="1" t="s">
        <v>16</v>
      </c>
      <c r="K11" s="1" t="s">
        <v>48</v>
      </c>
      <c r="L11" s="1" t="s">
        <v>18</v>
      </c>
      <c r="M11" s="1" t="s">
        <v>48</v>
      </c>
      <c r="N11" s="1" t="s">
        <v>48</v>
      </c>
      <c r="O11" s="1" t="s">
        <v>54</v>
      </c>
      <c r="P11" s="1" t="s">
        <v>48</v>
      </c>
      <c r="Q11" t="s">
        <v>29</v>
      </c>
    </row>
    <row r="12" spans="1:17" x14ac:dyDescent="0.25">
      <c r="A12" s="1" t="str">
        <f>IF(AND('Certification Selection Tool'!$B$17&gt;=Backend!C12,'Certification Selection Tool'!$B$19&gt;=D12,'Certification Selection Tool'!$B$21&gt;=E12,'Certification Selection Tool'!$B$23&gt;=F12,'Certification Selection Tool'!$B$26&gt;=G12,'Certification Selection Tool'!$B$28&gt;=H12,OR('Certification Selection Tool'!$D$10=I12,'Certification Selection Tool'!$D$10=J12,'Certification Selection Tool'!$D$10=K12,'Certification Selection Tool'!$D$10=L12,'Certification Selection Tool'!$D$10=N12),OR('Certification Selection Tool'!$D$12=O12, 'Certification Selection Tool'!$D$12=P12)),"Y","N")</f>
        <v>N</v>
      </c>
      <c r="B12" t="s">
        <v>23</v>
      </c>
      <c r="C12" s="1">
        <v>3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1" t="s">
        <v>15</v>
      </c>
      <c r="J12" s="1" t="s">
        <v>48</v>
      </c>
      <c r="K12" s="1" t="s">
        <v>48</v>
      </c>
      <c r="L12" s="1" t="s">
        <v>48</v>
      </c>
      <c r="M12" s="1" t="s">
        <v>48</v>
      </c>
      <c r="N12" s="1" t="s">
        <v>48</v>
      </c>
      <c r="O12" s="1" t="s">
        <v>54</v>
      </c>
      <c r="P12" s="1" t="s">
        <v>48</v>
      </c>
      <c r="Q12" t="s">
        <v>32</v>
      </c>
    </row>
    <row r="13" spans="1:17" x14ac:dyDescent="0.25">
      <c r="A13" s="1" t="str">
        <f>IF(AND('Certification Selection Tool'!$B$17&gt;=Backend!C13,'Certification Selection Tool'!$B$19&gt;=D13,'Certification Selection Tool'!$B$21&gt;=E13,'Certification Selection Tool'!$B$23&gt;=F13,'Certification Selection Tool'!$B$26&gt;=G13,'Certification Selection Tool'!$B$28&gt;=H13,OR('Certification Selection Tool'!$D$10=I13,'Certification Selection Tool'!$D$10=J13,'Certification Selection Tool'!$D$10=K13,'Certification Selection Tool'!$D$10=L13,'Certification Selection Tool'!$D$10=N13),OR('Certification Selection Tool'!$D$12=O13, 'Certification Selection Tool'!$D$12=P13)),"Y","N")</f>
        <v>N</v>
      </c>
      <c r="B13" t="s">
        <v>25</v>
      </c>
      <c r="C13" s="1">
        <v>3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 t="s">
        <v>15</v>
      </c>
      <c r="J13" s="1" t="s">
        <v>16</v>
      </c>
      <c r="K13" s="1" t="s">
        <v>48</v>
      </c>
      <c r="L13" s="1" t="s">
        <v>48</v>
      </c>
      <c r="M13" s="1" t="s">
        <v>48</v>
      </c>
      <c r="N13" s="1" t="s">
        <v>48</v>
      </c>
      <c r="O13" s="1" t="s">
        <v>54</v>
      </c>
      <c r="P13" s="1" t="s">
        <v>48</v>
      </c>
      <c r="Q13" t="s">
        <v>34</v>
      </c>
    </row>
    <row r="14" spans="1:17" x14ac:dyDescent="0.25">
      <c r="A14" s="1" t="str">
        <f>IF(AND(OR('Certification Selection Tool'!$B$17&gt;=Backend!C14,'Certification Selection Tool'!$B$19&gt;=D14,'Certification Selection Tool'!$B$21&gt;=E14,'Certification Selection Tool'!$B$23&gt;=F14,'Certification Selection Tool'!$B$26&gt;=G14,'Certification Selection Tool'!$B$28&gt;=H14),OR('Certification Selection Tool'!$D$10=I14,'Certification Selection Tool'!$D$10=J14,'Certification Selection Tool'!$D$10=K14,'Certification Selection Tool'!$D$10=L14,'Certification Selection Tool'!$D$10=N14),OR('Certification Selection Tool'!$D$12=O14, 'Certification Selection Tool'!$D$12=P14)),"Y","N")</f>
        <v>N</v>
      </c>
      <c r="B14" t="s">
        <v>24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1" t="s">
        <v>15</v>
      </c>
      <c r="J14" s="1" t="s">
        <v>16</v>
      </c>
      <c r="K14" s="1" t="s">
        <v>17</v>
      </c>
      <c r="L14" s="1" t="s">
        <v>48</v>
      </c>
      <c r="M14" s="1" t="s">
        <v>48</v>
      </c>
      <c r="N14" s="1" t="s">
        <v>48</v>
      </c>
      <c r="O14" s="1" t="s">
        <v>54</v>
      </c>
      <c r="P14" s="1" t="s">
        <v>48</v>
      </c>
      <c r="Q14" t="s">
        <v>33</v>
      </c>
    </row>
    <row r="15" spans="1:17" x14ac:dyDescent="0.25">
      <c r="A15" s="1" t="str">
        <f>IF(AND('Certification Selection Tool'!$B$17&gt;=Backend!C15,'Certification Selection Tool'!$B$19&gt;=D15,'Certification Selection Tool'!$B$21&gt;=E15,'Certification Selection Tool'!$B$23&gt;=F15,'Certification Selection Tool'!$B$26&gt;=G15,'Certification Selection Tool'!$B$28&gt;=H15,OR('Certification Selection Tool'!$D$10=I15,'Certification Selection Tool'!$D$10=J15,'Certification Selection Tool'!$D$10=K15,'Certification Selection Tool'!$D$10=L15,'Certification Selection Tool'!$D$10=N15),OR('Certification Selection Tool'!$D$12=O15, 'Certification Selection Tool'!$D$12=P15)),"Y","N")</f>
        <v>N</v>
      </c>
      <c r="B15" t="s">
        <v>7</v>
      </c>
      <c r="C15" s="1">
        <v>2</v>
      </c>
      <c r="D15" s="1">
        <v>1</v>
      </c>
      <c r="E15" s="1">
        <v>1</v>
      </c>
      <c r="F15" s="1">
        <v>1</v>
      </c>
      <c r="G15" s="1">
        <v>2</v>
      </c>
      <c r="H15" s="1">
        <v>2</v>
      </c>
      <c r="I15" s="1" t="s">
        <v>15</v>
      </c>
      <c r="J15" s="1" t="s">
        <v>16</v>
      </c>
      <c r="K15" s="1" t="s">
        <v>17</v>
      </c>
      <c r="L15" s="1" t="s">
        <v>48</v>
      </c>
      <c r="M15" s="1" t="s">
        <v>48</v>
      </c>
      <c r="N15" s="1" t="s">
        <v>48</v>
      </c>
      <c r="O15" s="1" t="s">
        <v>54</v>
      </c>
      <c r="P15" s="1" t="s">
        <v>48</v>
      </c>
      <c r="Q15" t="s">
        <v>31</v>
      </c>
    </row>
    <row r="16" spans="1:17" x14ac:dyDescent="0.25">
      <c r="A16" s="1" t="str">
        <f>IF(AND('Certification Selection Tool'!$B$17&gt;=Backend!C16,'Certification Selection Tool'!$B$19&gt;=D16,'Certification Selection Tool'!$B$21&gt;=E16,'Certification Selection Tool'!$B$23&gt;=F16,'Certification Selection Tool'!$B$26&gt;=G16,'Certification Selection Tool'!$B$28&gt;=H16,OR('Certification Selection Tool'!$D$10=I16,'Certification Selection Tool'!$D$10=J16,'Certification Selection Tool'!$D$10=K16,'Certification Selection Tool'!$D$10=L16,'Certification Selection Tool'!$D$10=N16),OR('Certification Selection Tool'!$D$12=O16, 'Certification Selection Tool'!$D$12=P16)),"Y","N")</f>
        <v>N</v>
      </c>
      <c r="B16" t="s">
        <v>8</v>
      </c>
      <c r="C16" s="1">
        <v>1</v>
      </c>
      <c r="D16" s="1">
        <v>1</v>
      </c>
      <c r="E16" s="1">
        <v>1</v>
      </c>
      <c r="F16" s="1">
        <v>1</v>
      </c>
      <c r="G16" s="1">
        <v>3</v>
      </c>
      <c r="H16" s="1">
        <v>3</v>
      </c>
      <c r="I16" s="1" t="s">
        <v>15</v>
      </c>
      <c r="J16" s="1" t="s">
        <v>16</v>
      </c>
      <c r="K16" s="1" t="s">
        <v>17</v>
      </c>
      <c r="L16" s="1" t="s">
        <v>18</v>
      </c>
      <c r="M16" s="1" t="s">
        <v>48</v>
      </c>
      <c r="N16" s="1" t="s">
        <v>48</v>
      </c>
      <c r="O16" s="1" t="s">
        <v>54</v>
      </c>
      <c r="P16" s="1" t="s">
        <v>48</v>
      </c>
      <c r="Q16" t="s">
        <v>35</v>
      </c>
    </row>
    <row r="17" spans="1:17" x14ac:dyDescent="0.25">
      <c r="A17" s="1" t="str">
        <f>IF(AND('Certification Selection Tool'!$B$17&gt;=Backend!C17,'Certification Selection Tool'!$B$19&gt;=D17,'Certification Selection Tool'!$B$21&gt;=E17,'Certification Selection Tool'!$B$23&gt;=F17,'Certification Selection Tool'!$B$26&gt;=G17,'Certification Selection Tool'!$B$28&gt;=H17,OR('Certification Selection Tool'!$D$10=I17,'Certification Selection Tool'!$D$10=J17,'Certification Selection Tool'!$D$10=K17,'Certification Selection Tool'!$D$10=L17,'Certification Selection Tool'!$D$10=N17),OR('Certification Selection Tool'!$D$12=O17, 'Certification Selection Tool'!$D$12=P17)),"Y","N")</f>
        <v>N</v>
      </c>
      <c r="B17" t="s">
        <v>50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15</v>
      </c>
      <c r="J17" s="1" t="s">
        <v>16</v>
      </c>
      <c r="K17" s="1" t="s">
        <v>17</v>
      </c>
      <c r="L17" s="1" t="s">
        <v>18</v>
      </c>
      <c r="M17" s="1" t="s">
        <v>62</v>
      </c>
      <c r="N17" s="1" t="s">
        <v>19</v>
      </c>
      <c r="O17" s="1" t="s">
        <v>48</v>
      </c>
      <c r="P17" s="1" t="s">
        <v>53</v>
      </c>
      <c r="Q17" t="s">
        <v>51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fe4be5-56f4-467e-b4a4-a4b064910afa"/>
    <Content_x0020_ClassificationTaxHTField1 xmlns="3b341044-0cd2-4806-a9f6-495c3fa5e2e2" xsi:nil="true"/>
    <Description1 xmlns="c4fe4be5-56f4-467e-b4a4-a4b064910afa" xsi:nil="true"/>
    <fdb4a996203346eb9cb69409afff9ae0 xmlns="0d748789-2701-4cb5-b781-e71c6c024ee3" xsi:nil="true"/>
    <Document_x0020_CategoryTaxHTField0 xmlns="1c905b94-56aa-4d3a-adc2-fbcde3a8a0b1">
      <Terms xmlns="http://schemas.microsoft.com/office/infopath/2007/PartnerControls"/>
    </Document_x0020_CategoryTaxHTField0>
    <OldUrl xmlns="e581e1af-00ea-413a-8e75-837892944e8f" xsi:nil="true"/>
    <COCIS_x0020_KeywordsTaxHTField0 xmlns="3b341044-0cd2-4806-a9f6-495c3fa5e2e2">
      <Terms xmlns="http://schemas.microsoft.com/office/infopath/2007/PartnerControls"/>
    </COCIS_x0020_KeywordsTaxHTField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85a7ac07-ab73-4fc2-8369-0bd908e476e7" ContentTypeId="0x010100EA5EA32CF4385549BFA194A0FF8BD22E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he City of Calgary Document" ma:contentTypeID="0x010100EA5EA32CF4385549BFA194A0FF8BD22E00656328EBEFEA044897EC74ED74A1A7D6" ma:contentTypeVersion="8" ma:contentTypeDescription="" ma:contentTypeScope="" ma:versionID="4722e6a7dabeeff27c1e121473e3dcff">
  <xsd:schema xmlns:xsd="http://www.w3.org/2001/XMLSchema" xmlns:xs="http://www.w3.org/2001/XMLSchema" xmlns:p="http://schemas.microsoft.com/office/2006/metadata/properties" xmlns:ns2="c4fe4be5-56f4-467e-b4a4-a4b064910afa" xmlns:ns3="3b341044-0cd2-4806-a9f6-495c3fa5e2e2" xmlns:ns4="1c905b94-56aa-4d3a-adc2-fbcde3a8a0b1" xmlns:ns5="0d748789-2701-4cb5-b781-e71c6c024ee3" xmlns:ns6="e581e1af-00ea-413a-8e75-837892944e8f" targetNamespace="http://schemas.microsoft.com/office/2006/metadata/properties" ma:root="true" ma:fieldsID="852b7a415bc4ccd4cc6a420211c0c862" ns2:_="" ns3:_="" ns4:_="" ns5:_="" ns6:_="">
    <xsd:import namespace="c4fe4be5-56f4-467e-b4a4-a4b064910afa"/>
    <xsd:import namespace="3b341044-0cd2-4806-a9f6-495c3fa5e2e2"/>
    <xsd:import namespace="1c905b94-56aa-4d3a-adc2-fbcde3a8a0b1"/>
    <xsd:import namespace="0d748789-2701-4cb5-b781-e71c6c024ee3"/>
    <xsd:import namespace="e581e1af-00ea-413a-8e75-837892944e8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escription1" minOccurs="0"/>
                <xsd:element ref="ns2:_dlc_DocId" minOccurs="0"/>
                <xsd:element ref="ns2:_dlc_DocIdUrl" minOccurs="0"/>
                <xsd:element ref="ns2:_dlc_DocIdPersistId" minOccurs="0"/>
                <xsd:element ref="ns3:Content_x0020_ClassificationTaxHTField1" minOccurs="0"/>
                <xsd:element ref="ns3:COCIS_x0020_KeywordsTaxHTField0" minOccurs="0"/>
                <xsd:element ref="ns4:Document_x0020_CategoryTaxHTField0" minOccurs="0"/>
                <xsd:element ref="ns5:fdb4a996203346eb9cb69409afff9ae0" minOccurs="0"/>
                <xsd:element ref="ns6:Ol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e4be5-56f4-467e-b4a4-a4b064910af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list="{7eb5aed8-fa55-4087-9d7c-5373d1548adf}" ma:internalName="TaxCatchAll" ma:showField="CatchAllData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eb5aed8-fa55-4087-9d7c-5373d1548adf}" ma:internalName="TaxCatchAllLabel" ma:readOnly="true" ma:showField="CatchAllDataLabel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scription1" ma:index="10" nillable="true" ma:displayName="Description" ma:description="Description field to elaborate the purpose of this item." ma:internalName="Description1">
      <xsd:simpleType>
        <xsd:restriction base="dms:Note">
          <xsd:maxLength value="255"/>
        </xsd:restriction>
      </xsd:simple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41044-0cd2-4806-a9f6-495c3fa5e2e2" elementFormDefault="qualified">
    <xsd:import namespace="http://schemas.microsoft.com/office/2006/documentManagement/types"/>
    <xsd:import namespace="http://schemas.microsoft.com/office/infopath/2007/PartnerControls"/>
    <xsd:element name="Content_x0020_ClassificationTaxHTField1" ma:index="14" nillable="true" ma:displayName="Content Classification_1" ma:hidden="true" ma:internalName="Content_x0020_ClassificationTaxHTField1">
      <xsd:simpleType>
        <xsd:restriction base="dms:Note"/>
      </xsd:simpleType>
    </xsd:element>
    <xsd:element name="COCIS_x0020_KeywordsTaxHTField0" ma:index="16" nillable="true" ma:taxonomy="true" ma:internalName="COCIS_x0020_KeywordsTaxHTField0" ma:taxonomyFieldName="COCIS_x0020_Keywords" ma:displayName="COCIS Keywords" ma:default="" ma:fieldId="{593ecbb7-08b9-4baf-805b-9ab7856d328b}" ma:taxonomyMulti="true" ma:sspId="85a7ac07-ab73-4fc2-8369-0bd908e476e7" ma:termSetId="e4fd5add-ea06-4909-9630-a248fec1a65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05b94-56aa-4d3a-adc2-fbcde3a8a0b1" elementFormDefault="qualified">
    <xsd:import namespace="http://schemas.microsoft.com/office/2006/documentManagement/types"/>
    <xsd:import namespace="http://schemas.microsoft.com/office/infopath/2007/PartnerControls"/>
    <xsd:element name="Document_x0020_CategoryTaxHTField0" ma:index="18" nillable="true" ma:taxonomy="true" ma:internalName="Document_x0020_CategoryTaxHTField0" ma:taxonomyFieldName="Document_x0020_Category" ma:displayName="Document Category" ma:default="" ma:fieldId="{2a5aac9a-77fd-4925-9c02-e45c860076e5}" ma:taxonomyMulti="true" ma:sspId="85a7ac07-ab73-4fc2-8369-0bd908e476e7" ma:termSetId="58f983ec-c6ad-4005-a71a-560397a9d0fb" ma:anchorId="157cc4fa-ad5a-46a5-98d6-53c5bb4d753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48789-2701-4cb5-b781-e71c6c024ee3" elementFormDefault="qualified">
    <xsd:import namespace="http://schemas.microsoft.com/office/2006/documentManagement/types"/>
    <xsd:import namespace="http://schemas.microsoft.com/office/infopath/2007/PartnerControls"/>
    <xsd:element name="fdb4a996203346eb9cb69409afff9ae0" ma:index="20" nillable="true" ma:displayName="Content Classification_0" ma:hidden="true" ma:internalName="fdb4a996203346eb9cb69409afff9ae0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1e1af-00ea-413a-8e75-837892944e8f" elementFormDefault="qualified">
    <xsd:import namespace="http://schemas.microsoft.com/office/2006/documentManagement/types"/>
    <xsd:import namespace="http://schemas.microsoft.com/office/infopath/2007/PartnerControls"/>
    <xsd:element name="OldUrl" ma:index="21" nillable="true" ma:displayName="OldUrl" ma:internalName="OldUrl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50222E-A1D3-428B-A481-E66710F6034D}"/>
</file>

<file path=customXml/itemProps2.xml><?xml version="1.0" encoding="utf-8"?>
<ds:datastoreItem xmlns:ds="http://schemas.openxmlformats.org/officeDocument/2006/customXml" ds:itemID="{EE56049E-C3B6-44D4-91BB-817719E4287F}"/>
</file>

<file path=customXml/itemProps3.xml><?xml version="1.0" encoding="utf-8"?>
<ds:datastoreItem xmlns:ds="http://schemas.openxmlformats.org/officeDocument/2006/customXml" ds:itemID="{96DD24A0-BC1B-456E-A4BD-1E2D573FA758}"/>
</file>

<file path=customXml/itemProps4.xml><?xml version="1.0" encoding="utf-8"?>
<ds:datastoreItem xmlns:ds="http://schemas.openxmlformats.org/officeDocument/2006/customXml" ds:itemID="{5A650C16-5B76-46C7-BF55-6ED846BC27DB}"/>
</file>

<file path=customXml/itemProps5.xml><?xml version="1.0" encoding="utf-8"?>
<ds:datastoreItem xmlns:ds="http://schemas.openxmlformats.org/officeDocument/2006/customXml" ds:itemID="{8DF7FA79-AE04-47C6-8886-1E323F93CD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Certification Selection Tool</vt:lpstr>
      <vt:lpstr>Backend</vt:lpstr>
      <vt:lpstr>'Certification Selection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tyoung1</dc:creator>
  <cp:lastModifiedBy>Young, Tyler</cp:lastModifiedBy>
  <cp:lastPrinted>2019-05-09T17:00:45Z</cp:lastPrinted>
  <dcterms:created xsi:type="dcterms:W3CDTF">2018-08-13T17:48:18Z</dcterms:created>
  <dcterms:modified xsi:type="dcterms:W3CDTF">2019-05-09T17:02:22Z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0x010100EA5EA32CF4385549BFA194A0FF8BD22E00656328EBEFEA044897EC74ED74A1A7D6</vt:lpwstr>
  </property>
  <property fmtid="{D5CDD505-2E9C-101B-9397-08002B2CF9AE}" pid="3" name="ISC Level">
    <vt:lpwstr/>
  </property>
</Properties>
</file>