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mc:AlternateContent xmlns:mc="http://schemas.openxmlformats.org/markup-compatibility/2006">
    <mc:Choice Requires="x15">
      <x15ac:absPath xmlns:x15ac="http://schemas.microsoft.com/office/spreadsheetml/2010/11/ac" url="https://calgarycity.sharepoint.com/sites/ClimateTeam-CG/Shared Documents/General/Climate Adaptation Team Folder/Built Infrastructure/CRRA_CRSA/Risk_assessment/Screening_tool/"/>
    </mc:Choice>
  </mc:AlternateContent>
  <xr:revisionPtr revIDLastSave="112" documentId="8_{C0748BD4-0A67-4182-BB69-9E43AEE33BF8}" xr6:coauthVersionLast="47" xr6:coauthVersionMax="47" xr10:uidLastSave="{2B042F42-88D1-4279-98E2-F10EFE35459C}"/>
  <bookViews>
    <workbookView xWindow="-110" yWindow="-110" windowWidth="22780" windowHeight="14540" activeTab="1" xr2:uid="{CE3A862F-8943-4F46-A1B2-0D7318722CF9}"/>
  </bookViews>
  <sheets>
    <sheet name="Instructions" sheetId="31" r:id="rId1"/>
    <sheet name="Step 1- Background" sheetId="22" r:id="rId2"/>
    <sheet name="Step 1 - Instructions" sheetId="23" r:id="rId3"/>
    <sheet name="Step1 - Exposure" sheetId="17" r:id="rId4"/>
    <sheet name="Step 2 - Instructions" sheetId="24" r:id="rId5"/>
    <sheet name="Step 2  - Asset Categories" sheetId="11" r:id="rId6"/>
    <sheet name="Step 2 - Consequences" sheetId="14" r:id="rId7"/>
    <sheet name="Step 3 - Instructions" sheetId="25" r:id="rId8"/>
    <sheet name="Step3_baselinerisk" sheetId="3" r:id="rId9"/>
    <sheet name="Step3_futurerisk" sheetId="32" r:id="rId10"/>
    <sheet name="Step 4 - Instructions" sheetId="26" r:id="rId11"/>
    <sheet name="Step4_implementation" sheetId="29" r:id="rId12"/>
    <sheet name="Design" sheetId="33" r:id="rId13"/>
    <sheet name="Past_Assessments" sheetId="35" r:id="rId14"/>
    <sheet name="Validation" sheetId="4" state="hidden" r:id="rId15"/>
    <sheet name="Database_Resilience_Measures" sheetId="34" r:id="rId16"/>
    <sheet name="Resources" sheetId="8" r:id="rId17"/>
    <sheet name="Version Control" sheetId="30" state="hidden" r:id="rId18"/>
  </sheets>
  <externalReferences>
    <externalReference r:id="rId19"/>
  </externalReferences>
  <definedNames>
    <definedName name="_xlnm._FilterDatabase" localSheetId="15" hidden="1">Database_Resilience_Measures!$A$2:$I$2</definedName>
    <definedName name="_Ref146183431" localSheetId="13">Past_Assessments!$A$2</definedName>
    <definedName name="_Ref86241671" localSheetId="8">Step3_baselinerisk!$A$23</definedName>
    <definedName name="ColumnA" localSheetId="9">Step3_futurerisk!$A$5:$A$22</definedName>
    <definedName name="ColumnA">Step3_baselinerisk!$A$4:$A$21</definedName>
    <definedName name="ColumnB" localSheetId="9">Step3_futurerisk!$B$5:$B$22</definedName>
    <definedName name="ColumnB">Step3_baselinerisk!$B$4:$B$21</definedName>
    <definedName name="DataRange" localSheetId="2">#REF!</definedName>
    <definedName name="DataRange" localSheetId="4">#REF!</definedName>
    <definedName name="DataRange" localSheetId="7">#REF!</definedName>
    <definedName name="DataRange" localSheetId="10">#REF!</definedName>
    <definedName name="DataRange" localSheetId="11">#REF!</definedName>
    <definedName name="DataRange">#REF!</definedName>
    <definedName name="Potential_Impacts">Validation!$D$2:$D$12</definedName>
    <definedName name="_xlnm.Print_Area" localSheetId="0">Instructions!$A$1:$A$26</definedName>
    <definedName name="_xlnm.Print_Area" localSheetId="2">'Step 1 - Instructions'!$A$1:$A$14</definedName>
    <definedName name="_xlnm.Print_Area" localSheetId="1">'Step 1- Background'!$A$1:$G$52</definedName>
    <definedName name="_xlnm.Print_Area" localSheetId="4">'Step 2 - Instructions'!$A$1:$A$17</definedName>
    <definedName name="_xlnm.Print_Area" localSheetId="7">'Step 3 - Instructions'!$A$1:$A$14</definedName>
    <definedName name="_xlnm.Print_Area" localSheetId="10">'Step 4 - Instructions'!$A$1:$A$16</definedName>
    <definedName name="Query_from_Excel_Files" localSheetId="11" hidden="1">Step4_implementation!#REF!</definedName>
    <definedName name="Query_from_Excel_Files_1" localSheetId="8" hidden="1">Step3_baselinerisk!$A$3:$A$21</definedName>
    <definedName name="Query_from_Excel_Files_1" localSheetId="9" hidden="1">Step3_futurerisk!$A$4:$A$22</definedName>
    <definedName name="Step3Data" localSheetId="0">OFFSET([1]Step3!#REF!,0,0,COUNTA([1]Step3!#REF!),1)</definedName>
    <definedName name="Step3Data" localSheetId="9">OFFSET(Step3_futurerisk!#REF!,0,0,COUNTA(Step3_futurerisk!#REF!),1)</definedName>
    <definedName name="Step3Data">OFFSET(Step3_baselinerisk!#REF!,0,0,COUNTA(Step3_baselinerisk!#REF!),1)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32" l="1"/>
  <c r="N15" i="32"/>
  <c r="N16" i="32"/>
  <c r="N17" i="32"/>
  <c r="N18" i="32"/>
  <c r="N19" i="32"/>
  <c r="N20" i="32"/>
  <c r="N21" i="32"/>
  <c r="N22" i="32"/>
  <c r="M14" i="32"/>
  <c r="M15" i="32"/>
  <c r="M16" i="32"/>
  <c r="M17" i="32"/>
  <c r="M18" i="32"/>
  <c r="M19" i="32"/>
  <c r="M20" i="32"/>
  <c r="M21" i="32"/>
  <c r="M22" i="32"/>
  <c r="L14" i="32"/>
  <c r="L15" i="32"/>
  <c r="L16" i="32"/>
  <c r="L17" i="32"/>
  <c r="L18" i="32"/>
  <c r="L19" i="32"/>
  <c r="L20" i="32"/>
  <c r="L21" i="32"/>
  <c r="L22" i="32"/>
  <c r="K14" i="32"/>
  <c r="K15" i="32"/>
  <c r="K16" i="32"/>
  <c r="K17" i="32"/>
  <c r="K18" i="32"/>
  <c r="K19" i="32"/>
  <c r="K20" i="32"/>
  <c r="K21" i="32"/>
  <c r="K22" i="32"/>
  <c r="J14" i="32"/>
  <c r="J15" i="32"/>
  <c r="J16" i="32"/>
  <c r="J17" i="32"/>
  <c r="J18" i="32"/>
  <c r="J19" i="32"/>
  <c r="J20" i="32"/>
  <c r="J21" i="32"/>
  <c r="J22" i="32"/>
  <c r="I14" i="32"/>
  <c r="I15" i="32"/>
  <c r="I16" i="32"/>
  <c r="I17" i="32"/>
  <c r="I18" i="32"/>
  <c r="I19" i="32"/>
  <c r="I20" i="32"/>
  <c r="I21" i="32"/>
  <c r="I22" i="32"/>
  <c r="H14" i="32"/>
  <c r="H15" i="32"/>
  <c r="H16" i="32"/>
  <c r="H17" i="32"/>
  <c r="H18" i="32"/>
  <c r="H19" i="32"/>
  <c r="H20" i="32"/>
  <c r="H21" i="32"/>
  <c r="H22" i="32"/>
  <c r="G14" i="32"/>
  <c r="G15" i="32"/>
  <c r="G16" i="32"/>
  <c r="G17" i="32"/>
  <c r="G18" i="32"/>
  <c r="G19" i="32"/>
  <c r="G20" i="32"/>
  <c r="G21" i="32"/>
  <c r="G22" i="32"/>
  <c r="F14" i="32"/>
  <c r="F15" i="32"/>
  <c r="F16" i="32"/>
  <c r="F17" i="32"/>
  <c r="F18" i="32"/>
  <c r="F19" i="32"/>
  <c r="F20" i="32"/>
  <c r="F21" i="32"/>
  <c r="F22" i="32"/>
  <c r="E14" i="32"/>
  <c r="E15" i="32"/>
  <c r="E16" i="32"/>
  <c r="E17" i="32"/>
  <c r="E18" i="32"/>
  <c r="E19" i="32"/>
  <c r="E20" i="32"/>
  <c r="E21" i="32"/>
  <c r="E22" i="32"/>
  <c r="O5" i="3"/>
  <c r="O6" i="3"/>
  <c r="O7" i="3"/>
  <c r="O8" i="3"/>
  <c r="O9" i="3"/>
  <c r="O10" i="3"/>
  <c r="O11" i="3"/>
  <c r="O12" i="3"/>
  <c r="O13" i="3"/>
  <c r="O14" i="3"/>
  <c r="O15" i="3"/>
  <c r="O16" i="3"/>
  <c r="O17" i="3"/>
  <c r="O18" i="3"/>
  <c r="O19" i="3"/>
  <c r="O20" i="3"/>
  <c r="O21" i="3"/>
  <c r="N13" i="3"/>
  <c r="N14" i="3"/>
  <c r="N15" i="3"/>
  <c r="N16" i="3"/>
  <c r="N17" i="3"/>
  <c r="N18" i="3"/>
  <c r="N19" i="3"/>
  <c r="N20" i="3"/>
  <c r="N21" i="3"/>
  <c r="M13" i="3"/>
  <c r="M14" i="3"/>
  <c r="M15" i="3"/>
  <c r="M16" i="3"/>
  <c r="M17" i="3"/>
  <c r="M18" i="3"/>
  <c r="M19" i="3"/>
  <c r="M20" i="3"/>
  <c r="M21" i="3"/>
  <c r="L13" i="3"/>
  <c r="L14" i="3"/>
  <c r="L15" i="3"/>
  <c r="L16" i="3"/>
  <c r="L17" i="3"/>
  <c r="L18" i="3"/>
  <c r="L19" i="3"/>
  <c r="L20" i="3"/>
  <c r="L21" i="3"/>
  <c r="K13" i="3"/>
  <c r="K14" i="3"/>
  <c r="K15" i="3"/>
  <c r="K16" i="3"/>
  <c r="K17" i="3"/>
  <c r="K18" i="3"/>
  <c r="K19" i="3"/>
  <c r="K20" i="3"/>
  <c r="K21" i="3"/>
  <c r="J13" i="3"/>
  <c r="J14" i="3"/>
  <c r="J15" i="3"/>
  <c r="J16" i="3"/>
  <c r="J17" i="3"/>
  <c r="J18" i="3"/>
  <c r="J19" i="3"/>
  <c r="J20" i="3"/>
  <c r="J21" i="3"/>
  <c r="I13" i="3"/>
  <c r="I14" i="3"/>
  <c r="I15" i="3"/>
  <c r="I16" i="3"/>
  <c r="I17" i="3"/>
  <c r="I18" i="3"/>
  <c r="I19" i="3"/>
  <c r="I20" i="3"/>
  <c r="I21" i="3"/>
  <c r="H13" i="3"/>
  <c r="H14" i="3"/>
  <c r="H15" i="3"/>
  <c r="H16" i="3"/>
  <c r="H17" i="3"/>
  <c r="H18" i="3"/>
  <c r="H19" i="3"/>
  <c r="H20" i="3"/>
  <c r="H21" i="3"/>
  <c r="F13" i="3"/>
  <c r="F14" i="3"/>
  <c r="F15" i="3"/>
  <c r="F16" i="3"/>
  <c r="F17" i="3"/>
  <c r="F18" i="3"/>
  <c r="F19" i="3"/>
  <c r="F20" i="3"/>
  <c r="F21" i="3"/>
  <c r="E13" i="3"/>
  <c r="E14" i="3"/>
  <c r="E15" i="3"/>
  <c r="E16" i="3"/>
  <c r="E17" i="3"/>
  <c r="E18" i="3"/>
  <c r="E19" i="3"/>
  <c r="E20" i="3"/>
  <c r="E21" i="3"/>
  <c r="G13" i="3"/>
  <c r="G14" i="3"/>
  <c r="G15" i="3"/>
  <c r="G16" i="3"/>
  <c r="G17" i="3"/>
  <c r="G18" i="3"/>
  <c r="G19" i="3"/>
  <c r="G20" i="3"/>
  <c r="G21" i="3"/>
  <c r="A13" i="14"/>
  <c r="A14" i="14"/>
  <c r="A15" i="14"/>
  <c r="A16" i="14"/>
  <c r="A17" i="14"/>
  <c r="A18" i="14"/>
  <c r="A19" i="14"/>
  <c r="A20" i="14"/>
  <c r="A4" i="14"/>
  <c r="A5" i="14"/>
  <c r="A6" i="14"/>
  <c r="A7" i="14"/>
  <c r="A8" i="14"/>
  <c r="A9" i="14"/>
  <c r="A10" i="14"/>
  <c r="A11" i="14"/>
  <c r="A12" i="14"/>
  <c r="E26" i="3"/>
  <c r="E27" i="3"/>
  <c r="E28" i="3"/>
  <c r="E29" i="3"/>
  <c r="E30" i="3"/>
  <c r="E31" i="3"/>
  <c r="E32" i="3"/>
  <c r="E33" i="3"/>
  <c r="E34" i="3"/>
  <c r="O13" i="32"/>
  <c r="A5" i="3"/>
  <c r="A6" i="3"/>
  <c r="A7" i="3"/>
  <c r="A8" i="3"/>
  <c r="A9" i="3"/>
  <c r="A10" i="3"/>
  <c r="A11" i="3"/>
  <c r="A12" i="3"/>
  <c r="B5" i="14"/>
  <c r="O6" i="32" s="1"/>
  <c r="B6" i="14"/>
  <c r="O7" i="32" s="1"/>
  <c r="B7" i="14"/>
  <c r="O8" i="32" s="1"/>
  <c r="B8" i="14"/>
  <c r="O9" i="32" s="1"/>
  <c r="B9" i="14"/>
  <c r="B10" i="14"/>
  <c r="O11" i="32" s="1"/>
  <c r="B11" i="14"/>
  <c r="O12" i="32" s="1"/>
  <c r="B12" i="14"/>
  <c r="B13" i="14"/>
  <c r="B14" i="14"/>
  <c r="O15" i="32" s="1"/>
  <c r="B15" i="14"/>
  <c r="B16" i="14"/>
  <c r="B17" i="14"/>
  <c r="B18" i="14"/>
  <c r="B19" i="14"/>
  <c r="O21" i="32" s="1"/>
  <c r="B20" i="14"/>
  <c r="E27" i="32"/>
  <c r="E28" i="32"/>
  <c r="E29" i="32"/>
  <c r="E30" i="32"/>
  <c r="E31" i="32"/>
  <c r="E32" i="32"/>
  <c r="E33" i="32"/>
  <c r="E34" i="32"/>
  <c r="E26" i="32"/>
  <c r="A6" i="32"/>
  <c r="A7" i="32"/>
  <c r="A8" i="32"/>
  <c r="A9" i="32"/>
  <c r="B9" i="32" s="1"/>
  <c r="I9" i="32" s="1"/>
  <c r="A10" i="32"/>
  <c r="A11" i="32"/>
  <c r="A12" i="32"/>
  <c r="A13" i="32"/>
  <c r="A5" i="32"/>
  <c r="B43" i="32"/>
  <c r="B36" i="32"/>
  <c r="B44" i="3"/>
  <c r="B37" i="3"/>
  <c r="B5" i="32"/>
  <c r="F5" i="32" s="1"/>
  <c r="A14" i="32"/>
  <c r="B6" i="32"/>
  <c r="N6" i="32" s="1"/>
  <c r="A22" i="32"/>
  <c r="A21" i="32"/>
  <c r="A20" i="32"/>
  <c r="A19" i="32"/>
  <c r="A18" i="32"/>
  <c r="A17" i="32"/>
  <c r="A16" i="32"/>
  <c r="A15" i="32"/>
  <c r="L4" i="32"/>
  <c r="K4" i="32"/>
  <c r="J4" i="32"/>
  <c r="I4" i="32"/>
  <c r="H4" i="32"/>
  <c r="G4" i="32"/>
  <c r="F4" i="32"/>
  <c r="E4" i="32"/>
  <c r="A13" i="3"/>
  <c r="A14" i="3"/>
  <c r="A15" i="3"/>
  <c r="A16" i="3"/>
  <c r="A17" i="3"/>
  <c r="A18" i="3"/>
  <c r="A19" i="3"/>
  <c r="A20" i="3"/>
  <c r="A21" i="3"/>
  <c r="A4" i="3"/>
  <c r="T3" i="14"/>
  <c r="M4" i="32" s="1"/>
  <c r="V3" i="14"/>
  <c r="N3" i="3" s="1"/>
  <c r="M3" i="3"/>
  <c r="H3" i="3"/>
  <c r="O16" i="32"/>
  <c r="O17" i="32"/>
  <c r="O18" i="32"/>
  <c r="O19" i="32"/>
  <c r="O20" i="32"/>
  <c r="O22" i="32"/>
  <c r="B4" i="14"/>
  <c r="O5" i="32"/>
  <c r="O4" i="3"/>
  <c r="E3" i="3"/>
  <c r="L3" i="3"/>
  <c r="K3" i="3"/>
  <c r="J3" i="3"/>
  <c r="I3" i="3"/>
  <c r="G3" i="3"/>
  <c r="F3" i="3"/>
  <c r="G6" i="32" l="1"/>
  <c r="J9" i="32"/>
  <c r="H6" i="32"/>
  <c r="K9" i="32"/>
  <c r="I6" i="32"/>
  <c r="L9" i="32"/>
  <c r="E9" i="32"/>
  <c r="J6" i="32"/>
  <c r="M9" i="32"/>
  <c r="F9" i="32"/>
  <c r="K6" i="32"/>
  <c r="N9" i="32"/>
  <c r="G9" i="32"/>
  <c r="L6" i="32"/>
  <c r="E6" i="32"/>
  <c r="H9" i="32"/>
  <c r="M6" i="32"/>
  <c r="F6" i="32"/>
  <c r="O10" i="32"/>
  <c r="N4" i="32"/>
  <c r="O14" i="32"/>
  <c r="B11" i="32"/>
  <c r="I5" i="32"/>
  <c r="K5" i="32"/>
  <c r="M5" i="32"/>
  <c r="E5" i="32"/>
  <c r="B12" i="32"/>
  <c r="B7" i="32"/>
  <c r="G5" i="32"/>
  <c r="B8" i="32"/>
  <c r="N5" i="32"/>
  <c r="H5" i="32"/>
  <c r="L5" i="32"/>
  <c r="J5" i="32"/>
  <c r="B10" i="32"/>
  <c r="B13" i="32"/>
  <c r="B8" i="3"/>
  <c r="B9" i="3"/>
  <c r="B12" i="3"/>
  <c r="B10" i="3"/>
  <c r="B7" i="3"/>
  <c r="B6" i="3"/>
  <c r="B4" i="3"/>
  <c r="N4" i="3" s="1"/>
  <c r="B11" i="3"/>
  <c r="B5" i="3"/>
  <c r="K11" i="32" l="1"/>
  <c r="J11" i="32"/>
  <c r="I11" i="32"/>
  <c r="H11" i="32"/>
  <c r="G11" i="32"/>
  <c r="N11" i="32"/>
  <c r="F11" i="32"/>
  <c r="M11" i="32"/>
  <c r="E11" i="32"/>
  <c r="L11" i="32"/>
  <c r="L12" i="32"/>
  <c r="K12" i="32"/>
  <c r="J12" i="32"/>
  <c r="I12" i="32"/>
  <c r="H12" i="32"/>
  <c r="G12" i="32"/>
  <c r="N12" i="32"/>
  <c r="F12" i="32"/>
  <c r="M12" i="32"/>
  <c r="E12" i="32"/>
  <c r="H8" i="32"/>
  <c r="G8" i="32"/>
  <c r="N8" i="32"/>
  <c r="F8" i="32"/>
  <c r="M8" i="32"/>
  <c r="E8" i="32"/>
  <c r="L8" i="32"/>
  <c r="K8" i="32"/>
  <c r="J8" i="32"/>
  <c r="I8" i="32"/>
  <c r="M13" i="32"/>
  <c r="E13" i="32"/>
  <c r="L13" i="32"/>
  <c r="K13" i="32"/>
  <c r="J13" i="32"/>
  <c r="I13" i="32"/>
  <c r="H13" i="32"/>
  <c r="G13" i="32"/>
  <c r="N13" i="32"/>
  <c r="F13" i="32"/>
  <c r="J10" i="32"/>
  <c r="I10" i="32"/>
  <c r="H10" i="32"/>
  <c r="G10" i="32"/>
  <c r="N10" i="32"/>
  <c r="F10" i="32"/>
  <c r="M10" i="32"/>
  <c r="E10" i="32"/>
  <c r="L10" i="32"/>
  <c r="K10" i="32"/>
  <c r="G7" i="32"/>
  <c r="N7" i="32"/>
  <c r="F7" i="32"/>
  <c r="M7" i="32"/>
  <c r="E7" i="32"/>
  <c r="L7" i="32"/>
  <c r="K7" i="32"/>
  <c r="J7" i="32"/>
  <c r="I7" i="32"/>
  <c r="H7" i="32"/>
  <c r="K7" i="3"/>
  <c r="J7" i="3"/>
  <c r="I7" i="3"/>
  <c r="E7" i="3"/>
  <c r="H7" i="3"/>
  <c r="F7" i="3"/>
  <c r="L7" i="3"/>
  <c r="N7" i="3"/>
  <c r="M7" i="3"/>
  <c r="N10" i="3"/>
  <c r="M10" i="3"/>
  <c r="L10" i="3"/>
  <c r="K10" i="3"/>
  <c r="I10" i="3"/>
  <c r="E10" i="3"/>
  <c r="J10" i="3"/>
  <c r="F10" i="3"/>
  <c r="H10" i="3"/>
  <c r="J6" i="3"/>
  <c r="I6" i="3"/>
  <c r="K6" i="3"/>
  <c r="H6" i="3"/>
  <c r="F6" i="3"/>
  <c r="M6" i="3"/>
  <c r="N6" i="3"/>
  <c r="E6" i="3"/>
  <c r="L6" i="3"/>
  <c r="H12" i="3"/>
  <c r="F12" i="3"/>
  <c r="N12" i="3"/>
  <c r="E12" i="3"/>
  <c r="K12" i="3"/>
  <c r="M12" i="3"/>
  <c r="L12" i="3"/>
  <c r="J12" i="3"/>
  <c r="I12" i="3"/>
  <c r="M9" i="3"/>
  <c r="L9" i="3"/>
  <c r="K9" i="3"/>
  <c r="H9" i="3"/>
  <c r="J9" i="3"/>
  <c r="E9" i="3"/>
  <c r="I9" i="3"/>
  <c r="F9" i="3"/>
  <c r="N9" i="3"/>
  <c r="L8" i="3"/>
  <c r="K8" i="3"/>
  <c r="J8" i="3"/>
  <c r="I8" i="3"/>
  <c r="H8" i="3"/>
  <c r="F8" i="3"/>
  <c r="N8" i="3"/>
  <c r="E8" i="3"/>
  <c r="M8" i="3"/>
  <c r="I5" i="3"/>
  <c r="H5" i="3"/>
  <c r="L5" i="3"/>
  <c r="F5" i="3"/>
  <c r="N5" i="3"/>
  <c r="E5" i="3"/>
  <c r="M5" i="3"/>
  <c r="K5" i="3"/>
  <c r="J5" i="3"/>
  <c r="F11" i="3"/>
  <c r="N11" i="3"/>
  <c r="E11" i="3"/>
  <c r="J11" i="3"/>
  <c r="H11" i="3"/>
  <c r="M11" i="3"/>
  <c r="L11" i="3"/>
  <c r="K11" i="3"/>
  <c r="I11" i="3"/>
  <c r="G12" i="3"/>
  <c r="G9" i="3"/>
  <c r="G5" i="3"/>
  <c r="G11" i="3"/>
  <c r="G8" i="3"/>
  <c r="G6" i="3"/>
  <c r="G7" i="3"/>
  <c r="G10" i="3"/>
  <c r="I4" i="3"/>
  <c r="M4" i="3"/>
  <c r="E4" i="3"/>
  <c r="G4" i="3"/>
  <c r="F4" i="3"/>
  <c r="L4" i="3"/>
  <c r="K4" i="3"/>
  <c r="J4" i="3"/>
  <c r="H4" i="3"/>
  <c r="C7" i="29" l="1"/>
  <c r="C8" i="29"/>
  <c r="D8" i="29"/>
  <c r="E8" i="29"/>
  <c r="E7" i="29"/>
  <c r="D7" i="29"/>
  <c r="F8" i="29" l="1"/>
  <c r="F7"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tc={524DEC13-8550-4D6C-B2C3-AA39C54CC777}</author>
  </authors>
  <commentList>
    <comment ref="E1" authorId="0" shapeId="0" xr:uid="{524DEC13-8550-4D6C-B2C3-AA39C54CC777}">
      <text>
        <t>[Threaded comment]
Your version of Excel allows you to read this threaded comment; however, any edits to it will get removed if the file is opened in a newer version of Excel. Learn more: https://go.microsoft.com/fwlink/?linkid=870924
Comment:
    italics are estimated based on the City of Calgary's risk assessment process, likelihood analysis and consequence table. Italicized values are not based on other CRRAs and instead mostly from literatures</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Excel Files" type="1" refreshedVersion="6" background="1" saveData="1">
    <dbPr connection="DSN=Excel Files;DBQ=C:\Users\RIX29\Documents\PDS - SUS - CE - Resilience Spreadsheet.xlsx;DefaultDir=C:\Users\RIX29\Documents;DriverId=1046;MaxBufferSize=2048;PageTimeout=5;" command="SELECT DataRange.`Exposure Mitigation Planning`, DataRange.Exposure, DataRange.`Exposure Level`_x000d__x000a_FROM DataRange DataRange_x000d__x000a_WHERE (DataRange.`Exposure Level`='High') AND (DataRange.Exposure='Yes') OR (DataRange.`Exposure Level`='Medium') AND (DataRange.Exposure='Yes')"/>
  </connection>
  <connection id="2" xr16:uid="{00000000-0015-0000-FFFF-FFFF01000000}" name="Query from Excel Files1" type="1" refreshedVersion="6" background="1" saveData="1">
    <dbPr connection="DSN=Excel Files;DBQ=C:\Users\RIX29\Documents\PDS - SUS - CE - Resilience Spreadsheet.xlsx;DefaultDir=C:\Users\RIX29\Documents;DriverId=1046;MaxBufferSize=2048;PageTimeout=5;" command="SELECT DataRange.`Exposure Mitigation Planning`, DataRange.Exposure, DataRange.`Exposure Level`_x000d__x000a_FROM DataRange DataRange_x000d__x000a_WHERE (DataRange.`Exposure Level`='High') AND (DataRange.Exposure='Yes') OR (DataRange.`Exposure Level`='Medium') AND (DataRange.Exposure='Yes')"/>
  </connection>
</connections>
</file>

<file path=xl/sharedStrings.xml><?xml version="1.0" encoding="utf-8"?>
<sst xmlns="http://schemas.openxmlformats.org/spreadsheetml/2006/main" count="7514" uniqueCount="1434">
  <si>
    <t>Climate Risk Screening Assessment Tool</t>
  </si>
  <si>
    <t>Worksheet Instructions</t>
  </si>
  <si>
    <t>A: About the worksheet</t>
  </si>
  <si>
    <t xml:space="preserve">
This worksheet is required for city-owned infrastructure in Calgary subject to completing the Climate Risk Screening Assessment (CRSA).  It is designed to apply to developments of varying size and complexity. The purpose of this worksheet is to provide a structured approach to examine and prioritize the climate risks to a project, so that project teams can make climate- and risk-informed decisions about the development. This worksheet aims to build capacity and knowledge in the local design and construction industry to advance the understanding of risks and available risk mitigation strategies. </t>
  </si>
  <si>
    <t xml:space="preserve">
This worksheet walks project teams through a 4-step qualitative risk assessment for the project to develop an understanding of the hazards and risks to the project and how the risks may change over time due to climate change. This worksheet encourages project teams to think through and summarize the possible risk mitigation strategies that can improve the building's resilience. 
</t>
  </si>
  <si>
    <t xml:space="preserve">Depending on the scope, complexity or criticality of the project, the project team may find this framework and worksheet does not provide sufficient level of analysis to meet the risk tolerance or resilience objectives of the project owner. In that case, the team is encouraged to conduct a climate risk and resilience assessment (CRRA) using a more in-depth standard or requirement (e.g. Climate Risk Assessment Framework and Process Guide). For such projects, the report from that assessment may be submitted in lieu of this worksheet to meet requirements of the Sustainable Building Policy. Should the project require a climate risk assessment for federal funding support, a full CRRA will be required.
</t>
  </si>
  <si>
    <t xml:space="preserve">
This worksheet is adapted from existing risk assessment methodologies and frameworks, most notably the PIEVC High-Level Screening Guide and the City's own CRRA Process. Data gathered through this worksheet will support the development of future codes and policies to improve the resilience and adaptability of the building stock.
</t>
  </si>
  <si>
    <t xml:space="preserve">
For questions related to this worksheet, email pippa.cookson-hills@calgary.ca
</t>
  </si>
  <si>
    <t>B: Definition of Resilience &amp; Risk</t>
  </si>
  <si>
    <t xml:space="preserve">
A resilient building is one built to withstand, or recover quickly from natural or human-caused hazards and disasters, and one that delivers co-benefits to people and systems in the absence of hazards and disasters. A resilient building has longevity, is safer, more durable and livable, supports a quicker recovery, and protects public and private investments. 
</t>
  </si>
  <si>
    <t xml:space="preserve">
In Calgary, we are exposed to a range of hazards including but not limited to extreme heat events, shifting seasons, drought, wildfires (and smoke), intense rainfall, severe storms (including hail, lightning, wind), river flooding and heavy snowfall. A changing climate means that the risks created by these hazards may be exacerbated and increase in severity and/or frequency over the service life of the development project. The resilience of infrastructure may be improved by adding risk reduction strategies that reduce the vulnerability of various systems, components and occupants to the adverse effects of the hazards. 
</t>
  </si>
  <si>
    <t xml:space="preserve">
Thinking through climate risks to the project at the earliest stage of planning and design will help project teams uncover low- or no-cost risk mitigation strategies that can safeguard lives and protect investments in building assets in the future, while helping to meet low-carbon objectives. 
</t>
  </si>
  <si>
    <t xml:space="preserve">
For the purpose of this Climate Risk Screening Assessment Tool, the following definition of risk is used. 
</t>
  </si>
  <si>
    <t xml:space="preserve">
Exposure x  Consequence x Likelihood = Risk
</t>
  </si>
  <si>
    <t xml:space="preserve">
The 4 steps of this worksheet follows this definition to assess and prioritize the risks to the project.
</t>
  </si>
  <si>
    <t>C: Carrying out the assessment</t>
  </si>
  <si>
    <t xml:space="preserve">This high level climate risk and resilience assessment should be led by a project team member who has familiarity and experience with the general approach and process of risk assessments. Refer to the ‘Resources’ tab for a list of resources on risk assessment frameworks and training opportunities.
</t>
  </si>
  <si>
    <t xml:space="preserve">
The assessment team should, at minimum, comprise all discipline leads involved in the project design, the project owner, builders, and representative(s) of the intended occupants and/or operators of the project buildings. All assessment team members should be provided with the opportunity to review the completed worksheet prior to submission to the City of Calgary. The risk assessment should be carried out based on the input provided by the assessment team members involved using their professional judgement. 
</t>
  </si>
  <si>
    <t xml:space="preserve">
The level and type of engagement and effort required to conduct this assessment should align with the complexity of the project. For many projects, Step 1 may be completed through a desktop review of available hazard and risk resources (see 'Resources' tab) by the resilience assessment lead. Steps 2, 3 and 4 are best completed through one or several workshops with the assessment team and facilitated by the resilience assessment lead (unless otherwise directed by The City). The workshop format is recommended as it provides the opportunity for assessment team members to: 
</t>
  </si>
  <si>
    <t xml:space="preserve">
• Review the range of hazards that the project may be exposed to; 
• Consider the impacts of hazards on different components and systems within the project;
• Carry out cross-discipline conversations that identify specific risks to the project;
• Determine the level of risk and risk-mitigation efforts that is acceptable to the design team, the owner and building users;
• Generate project-specific resilience strategies to reduce the identified risks that can benefit multiple stakeholder objectives.
</t>
  </si>
  <si>
    <t xml:space="preserve">
This worksheet is intended to be a planning tool to support the development of risk and resilience knowledge of the assessment team, and to help prioritize the climate risks facing the project, and to generate thoughtful discussions of possible resilience strategies that may be incorporated into the design or further evaluated during detailed design, construction or operational stages of the project. 
</t>
  </si>
  <si>
    <t>D: Assessment Scope</t>
  </si>
  <si>
    <t xml:space="preserve">
For most projects, the assessment scope should comprise of the entire development site. Some project teams may need to expand the scope to beyond the physical boundaries of the site, depending on the complexity and criticality of the project. Some projects may need to expand the scope of the assessment to systems beyond the project boundary, and consider issues such as utility interconnections, transportation networks, and dependencies on other systems. 
</t>
  </si>
  <si>
    <t xml:space="preserve">The systems and components that should be considered within the scope of the assessment are listed in the “Impact Categories” tab. This list is not exhaustive – the assessment team is encouraged to add to the list of categories or systems based on the characteristics, criticality and complexity of the project. </t>
  </si>
  <si>
    <t>Directions: Submit this worksheet as an excel file as part of the climate risk screening assessment tool</t>
  </si>
  <si>
    <t>Please provide the following information:</t>
  </si>
  <si>
    <t>1. Project Working Title</t>
  </si>
  <si>
    <t>2. Project Address</t>
  </si>
  <si>
    <t>3. City Project Manager</t>
  </si>
  <si>
    <t>4. Type of Infrastructure Project</t>
  </si>
  <si>
    <t>Other - complete CRRA</t>
  </si>
  <si>
    <t>5. If Other, what type of infrastructure</t>
  </si>
  <si>
    <t>6. New Build or Retrofit</t>
  </si>
  <si>
    <t>7. Project $ cost</t>
  </si>
  <si>
    <t>8. Planned lifespan of infrastructure (years)</t>
  </si>
  <si>
    <t>9. Are there multiple buildings being assessed? (Y/N)</t>
  </si>
  <si>
    <t>10. What Stage of design is the project in?</t>
  </si>
  <si>
    <t>11. Has this project already completed a Climate Risk and Resilience Assessment (if yes, do not complete this tool)</t>
  </si>
  <si>
    <t>Section A: List who participated or was consulted in the creation of this resilience assessment. For any roles not represented in the assessment process, provide a rationale for why it is unnecessary or indicate if another qualified individual is representing the perspective of that role.</t>
  </si>
  <si>
    <t>Role in Project</t>
  </si>
  <si>
    <t>First Name, Last Name, and professional designation (if any)</t>
  </si>
  <si>
    <t>Organization</t>
  </si>
  <si>
    <t>Title (if available)</t>
  </si>
  <si>
    <t>Email</t>
  </si>
  <si>
    <t>Rationale if this role was not represented in the assessment process</t>
  </si>
  <si>
    <t>How did this person participate in this worksheet?</t>
  </si>
  <si>
    <t>Architecture</t>
  </si>
  <si>
    <t>Building Envelope</t>
  </si>
  <si>
    <t>Building Operations</t>
  </si>
  <si>
    <t>Building Users or Occupants</t>
  </si>
  <si>
    <t>Civil Engineering</t>
  </si>
  <si>
    <t>Climate Change / Climate Science Specialist</t>
  </si>
  <si>
    <t>Construction Management</t>
  </si>
  <si>
    <t>Contractors</t>
  </si>
  <si>
    <t>Electrical Engineering</t>
  </si>
  <si>
    <t>Embodied Carbon or Life Cycle Carbon</t>
  </si>
  <si>
    <t>Energy Modelling</t>
  </si>
  <si>
    <t>Fire Protection</t>
  </si>
  <si>
    <t>Geotechnical Engineering</t>
  </si>
  <si>
    <t>Natural Infrastructure and Landscaping</t>
  </si>
  <si>
    <t>Mechanical Engineering</t>
  </si>
  <si>
    <t>Project Owner</t>
  </si>
  <si>
    <t>Property Management</t>
  </si>
  <si>
    <t>Resilience</t>
  </si>
  <si>
    <t>Structural Engineering</t>
  </si>
  <si>
    <t>Sustainability</t>
  </si>
  <si>
    <t>Operations and Maintenance</t>
  </si>
  <si>
    <t>Other (if applicable)</t>
  </si>
  <si>
    <t>Was a different climate risk and resilience assessment process used or process applied for the project? If yes, name the process, tool or methodology (For example: PIEVC Protocol, IBAMA) and provide the final report from that process in lieu of completing Steps 1 to 4 of this worksheet.</t>
  </si>
  <si>
    <t xml:space="preserve">Section B:  Sign-off
</t>
  </si>
  <si>
    <r>
      <t xml:space="preserve">Has the owner or owner's representative participated in the assessment process </t>
    </r>
    <r>
      <rPr>
        <b/>
        <sz val="11"/>
        <color theme="2" tint="-9.9978637043366805E-2"/>
        <rFont val="Calibri"/>
        <family val="2"/>
        <scheme val="minor"/>
      </rPr>
      <t>and</t>
    </r>
    <r>
      <rPr>
        <sz val="11"/>
        <color theme="2" tint="-9.9978637043366805E-2"/>
        <rFont val="Calibri"/>
        <family val="2"/>
        <scheme val="minor"/>
      </rPr>
      <t xml:space="preserve"> reviewed the risks and strategies identified in this worksheet?</t>
    </r>
  </si>
  <si>
    <t>Name, title and contact information of Owner or Owner's representative:</t>
  </si>
  <si>
    <t>Date signed</t>
  </si>
  <si>
    <t>Step 1 Exposure Screen - Instructions</t>
  </si>
  <si>
    <t>Step 1 Purpose</t>
  </si>
  <si>
    <r>
      <t xml:space="preserve">Identify hazards that the project is exposed to throughout the course of its expected service life.
The climate hazards that should be assessed are:
- </t>
    </r>
    <r>
      <rPr>
        <b/>
        <sz val="11"/>
        <color theme="1"/>
        <rFont val="Calibri"/>
        <family val="2"/>
        <scheme val="minor"/>
      </rPr>
      <t>Extreme heat</t>
    </r>
    <r>
      <rPr>
        <sz val="11"/>
        <color theme="1"/>
        <rFont val="Calibri"/>
        <family val="2"/>
        <scheme val="minor"/>
      </rPr>
      <t xml:space="preserve"> (e.g., heat waves, hot days, warm nights)
- </t>
    </r>
    <r>
      <rPr>
        <b/>
        <sz val="11"/>
        <color theme="1"/>
        <rFont val="Calibri"/>
        <family val="2"/>
        <scheme val="minor"/>
      </rPr>
      <t>Shifting seasons</t>
    </r>
    <r>
      <rPr>
        <sz val="11"/>
        <color theme="1"/>
        <rFont val="Calibri"/>
        <family val="2"/>
        <scheme val="minor"/>
      </rPr>
      <t xml:space="preserve"> (e.g., cooling degree days, freeze-thaw cycles, frost-depth)
- </t>
    </r>
    <r>
      <rPr>
        <b/>
        <sz val="11"/>
        <color theme="1"/>
        <rFont val="Calibri"/>
        <family val="2"/>
        <scheme val="minor"/>
      </rPr>
      <t xml:space="preserve">Drought </t>
    </r>
    <r>
      <rPr>
        <sz val="11"/>
        <color theme="1"/>
        <rFont val="Calibri"/>
        <family val="2"/>
        <scheme val="minor"/>
      </rPr>
      <t xml:space="preserve">
- </t>
    </r>
    <r>
      <rPr>
        <b/>
        <sz val="11"/>
        <color theme="1"/>
        <rFont val="Calibri"/>
        <family val="2"/>
        <scheme val="minor"/>
      </rPr>
      <t>Wildfire smoke</t>
    </r>
    <r>
      <rPr>
        <sz val="11"/>
        <color theme="1"/>
        <rFont val="Calibri"/>
        <family val="2"/>
        <scheme val="minor"/>
      </rPr>
      <t xml:space="preserve">
- </t>
    </r>
    <r>
      <rPr>
        <b/>
        <sz val="11"/>
        <color theme="1"/>
        <rFont val="Calibri"/>
        <family val="2"/>
        <scheme val="minor"/>
      </rPr>
      <t>Intense rainfall</t>
    </r>
    <r>
      <rPr>
        <sz val="11"/>
        <color theme="1"/>
        <rFont val="Calibri"/>
        <family val="2"/>
        <scheme val="minor"/>
      </rPr>
      <t xml:space="preserve">
- </t>
    </r>
    <r>
      <rPr>
        <b/>
        <sz val="11"/>
        <color theme="1"/>
        <rFont val="Calibri"/>
        <family val="2"/>
        <scheme val="minor"/>
      </rPr>
      <t>Severe storms (includes hail, lightning, convective conditions, etc.)
- Wind</t>
    </r>
    <r>
      <rPr>
        <sz val="11"/>
        <color theme="1"/>
        <rFont val="Calibri"/>
        <family val="2"/>
        <scheme val="minor"/>
      </rPr>
      <t xml:space="preserve">
- </t>
    </r>
    <r>
      <rPr>
        <b/>
        <sz val="11"/>
        <color theme="1"/>
        <rFont val="Calibri"/>
        <family val="2"/>
        <scheme val="minor"/>
      </rPr>
      <t>Heavy Snowfall</t>
    </r>
    <r>
      <rPr>
        <sz val="11"/>
        <color theme="1"/>
        <rFont val="Calibri"/>
        <family val="2"/>
        <scheme val="minor"/>
      </rPr>
      <t xml:space="preserve">
- </t>
    </r>
    <r>
      <rPr>
        <b/>
        <sz val="11"/>
        <color theme="1"/>
        <rFont val="Calibri"/>
        <family val="2"/>
        <scheme val="minor"/>
      </rPr>
      <t>River Flooding</t>
    </r>
    <r>
      <rPr>
        <sz val="11"/>
        <color theme="1"/>
        <rFont val="Calibri"/>
        <family val="2"/>
        <scheme val="minor"/>
      </rPr>
      <t xml:space="preserve">
</t>
    </r>
  </si>
  <si>
    <t>Step 1 Instructions</t>
  </si>
  <si>
    <r>
      <rPr>
        <b/>
        <sz val="11"/>
        <color theme="1"/>
        <rFont val="Calibri"/>
        <family val="2"/>
        <scheme val="minor"/>
      </rPr>
      <t>Exposure</t>
    </r>
    <r>
      <rPr>
        <sz val="11"/>
        <color theme="1"/>
        <rFont val="Calibri"/>
        <family val="2"/>
        <scheme val="minor"/>
      </rPr>
      <t xml:space="preserve"> refers to the nature and degree to which the project is exposed to disruptions from the listed hazards.</t>
    </r>
  </si>
  <si>
    <t>Referencing the available hazard maps and data (see 'Resources' tab), identify the exposure of the project (at the time of design and throughout its expected service life) to each hazard as Yes or No, and consider how the hazard will change over the lifetime of the project - this information will be used in Step 3. Provide a brief rationale for the selected exposure for each hazard.</t>
  </si>
  <si>
    <t xml:space="preserve">
• No: Project is not exposed to the hazard.
• Yes: The project is exposed to the hazard or will be negatively impacted by it throughout its expected service life.
</t>
  </si>
  <si>
    <t>The step allows decision-makers, owners, operators of the project to be aware of the magnitude and types of exposure to hazards based on its location, setting, design features and adjacent or off-site factors and supports climate and risk informed decision making.</t>
  </si>
  <si>
    <t xml:space="preserve">The entirety of Calgary is exposed to extreme heat, shifting seasons, drought, wildfire smoke, intense rainfall, severe thunderstorms and heavy snowfall, however not all infrastructure types or locations are exposed to all types of hazards. For example, for river flooding, appropriate maps should be consulted to determine relevance of flooding (1:100 year flood) as a hazard (see 'Resources' tab). Any hazards that are set to 'Yes' must be evaluated in Steps 2-4 if the project is exposed. </t>
  </si>
  <si>
    <r>
      <t xml:space="preserve">
For this step, </t>
    </r>
    <r>
      <rPr>
        <b/>
        <sz val="11"/>
        <color theme="1"/>
        <rFont val="Calibri"/>
        <family val="2"/>
        <scheme val="minor"/>
      </rPr>
      <t>do not consider the likelihood of the hazard event</t>
    </r>
    <r>
      <rPr>
        <sz val="11"/>
        <color theme="1"/>
        <rFont val="Calibri"/>
        <family val="2"/>
        <scheme val="minor"/>
      </rPr>
      <t xml:space="preserve"> (i.e. how often the hazard may occur during the life of the development); The likelihood of a hazard will be evaluated in Step 3. To evaluate exposure in this Step, consider only whether the hazard would adversely impact the development if it does occur. </t>
    </r>
  </si>
  <si>
    <t xml:space="preserve">
Assessment teams may wish to add to the list of hazards for evaluation, depending on the project context. For some projects, it may be suitable to differentiate hazard situations in order to fully evaluate the impacts and risks.  
</t>
  </si>
  <si>
    <t>Step 1: Exposure to Hazards Screen</t>
  </si>
  <si>
    <r>
      <t xml:space="preserve">Refer to 'Step 1 - Instructions' for detailed guidance on this step.
Directions: 
</t>
    </r>
    <r>
      <rPr>
        <sz val="11"/>
        <color theme="0" tint="-4.9989318521683403E-2"/>
        <rFont val="Calibri"/>
        <family val="2"/>
        <scheme val="minor"/>
      </rPr>
      <t xml:space="preserve">(1) Evaluate exposure to the hazard column </t>
    </r>
    <r>
      <rPr>
        <b/>
        <sz val="11"/>
        <color theme="0" tint="-4.9989318521683403E-2"/>
        <rFont val="Calibri"/>
        <family val="2"/>
        <scheme val="minor"/>
      </rPr>
      <t>B</t>
    </r>
    <r>
      <rPr>
        <sz val="11"/>
        <color theme="0" tint="-4.9989318521683403E-2"/>
        <rFont val="Calibri"/>
        <family val="2"/>
        <scheme val="minor"/>
      </rPr>
      <t xml:space="preserve"> for the each hazard in Column</t>
    </r>
    <r>
      <rPr>
        <b/>
        <sz val="11"/>
        <color theme="0" tint="-4.9989318521683403E-2"/>
        <rFont val="Calibri"/>
        <family val="2"/>
        <scheme val="minor"/>
      </rPr>
      <t xml:space="preserve"> A</t>
    </r>
    <r>
      <rPr>
        <sz val="11"/>
        <color theme="0" tint="-4.9989318521683403E-2"/>
        <rFont val="Calibri"/>
        <family val="2"/>
        <scheme val="minor"/>
      </rPr>
      <t xml:space="preserve">. 
(2) Add "Other" hazards if additional hazard exposures are to be considered for the project. </t>
    </r>
  </si>
  <si>
    <r>
      <rPr>
        <b/>
        <sz val="11"/>
        <color theme="0" tint="-4.9989318521683403E-2"/>
        <rFont val="Calibri"/>
        <family val="2"/>
        <scheme val="minor"/>
      </rPr>
      <t xml:space="preserve">Directions: </t>
    </r>
    <r>
      <rPr>
        <sz val="11"/>
        <color theme="0" tint="-4.9989318521683403E-2"/>
        <rFont val="Calibri"/>
        <family val="2"/>
        <scheme val="minor"/>
      </rPr>
      <t xml:space="preserve">
Select the exposure level for this hazard. 
Yes/No</t>
    </r>
  </si>
  <si>
    <r>
      <rPr>
        <b/>
        <sz val="11"/>
        <color theme="0" tint="-4.9989318521683403E-2"/>
        <rFont val="Calibri"/>
        <family val="2"/>
        <scheme val="minor"/>
      </rPr>
      <t xml:space="preserve">Directions: </t>
    </r>
    <r>
      <rPr>
        <sz val="11"/>
        <color theme="0" tint="-4.9989318521683403E-2"/>
        <rFont val="Calibri"/>
        <family val="2"/>
        <scheme val="minor"/>
      </rPr>
      <t xml:space="preserve">
Describe rationale for exposure level and list sources referenced.</t>
    </r>
  </si>
  <si>
    <t>Hazards</t>
  </si>
  <si>
    <t>Hazard Exposure</t>
  </si>
  <si>
    <t>Rationale Description</t>
  </si>
  <si>
    <t xml:space="preserve">Extreme heat </t>
  </si>
  <si>
    <t>Yes</t>
  </si>
  <si>
    <t>Intense Rainfall</t>
  </si>
  <si>
    <t>High Winds</t>
  </si>
  <si>
    <t>Heavy Snowfall</t>
  </si>
  <si>
    <t>Other:</t>
  </si>
  <si>
    <t>No</t>
  </si>
  <si>
    <t>Step 2 Identify &amp; Assess Impacts - Instructions</t>
  </si>
  <si>
    <t>Step 2 Purpose</t>
  </si>
  <si>
    <t xml:space="preserve">
Identify the impacts of the hazards to the systems and components in the development, and assess the severity of the impact. 
</t>
  </si>
  <si>
    <t>Step 2 Instructions</t>
  </si>
  <si>
    <t xml:space="preserve">
For all hazards identified as "Yes" for exposure from Step 1, complete this step to identify impacts to the development project. 
</t>
  </si>
  <si>
    <t xml:space="preserve">
Consider the potential impacts of each hazard to the each system and element within the following “Impact Categories” of the project: architectural systems, civil engineering systems, emergency preparedness, planning and response, human systems, landscape and ecological systems, mechanical and plumbing systems, power and electrical systems, structural systems. Refer to the "Impact Categories" tab as it forms the suggested scope of the resilience assessment. 
</t>
  </si>
  <si>
    <t xml:space="preserve">
Assessment teams should use the provided list as a starting point for consideration and add Impact Categories or systems or components as relevant to their project. Project teams can add other systems for evaluation through Steps 2 to 4 by adding these in the "Impact Categories" tab. 
</t>
  </si>
  <si>
    <t xml:space="preserve">
Refer also to the 'Resources' tab with the hazards mapping and data resources in thinking through the impacts of each hazard. 
</t>
  </si>
  <si>
    <t xml:space="preserve">
Where impacts exist, be specific in describing ‘who’, ‘what’, ‘why’ and ‘how’ the hazard affects components within each Impact Category. Where there are different impacts to various components of each Impact Category from each hazard, describe the impacts for each component.  However, only assign a consequence rating based on the highest impact for that Impact Category. 
</t>
  </si>
  <si>
    <t xml:space="preserve">
For each impact within each Impact Category, assign a consequence rating of 1 to 5 based on the suggested scale below. Consider both the immediate and long-term impacts of each hazard on each impact category. Some hazards may cause acute or sudden impacts ("shocks"), while others can contribute to chronic impacts ("stressors"). 
</t>
  </si>
  <si>
    <t xml:space="preserve">
The suggested consequence rating scale is based on a qualitative assessment using the professional judgment of the assessment team, or assigned in a workshop with relevant operations and maintenance personnel in attendance. A scale of 1-5 is shown below (from the Climate Risk and Resilience Assessment Process, adapted from PIEVC High Level Screening Guide). 
</t>
  </si>
  <si>
    <t xml:space="preserve">
In assigning consequence ratings in Step 2, some Impact Categories may have components that are impacted differently by each hazard. Due to the limitation of the worksheet, only the highest impact is assigned a consequence rating. However, in Step 4, be sure to consider these different impacts in evaluating resilience strategies. 
</t>
  </si>
  <si>
    <t xml:space="preserve"> Climate Risk Screening Assessment Tool v1 2023-05-18</t>
  </si>
  <si>
    <t>Architectural Systems</t>
  </si>
  <si>
    <t>Civil Engineering Systems</t>
  </si>
  <si>
    <t>Emergency Preparedness, Planning and Response</t>
  </si>
  <si>
    <t>Human Systems</t>
  </si>
  <si>
    <t>Landscape &amp; Natural Infrastructure</t>
  </si>
  <si>
    <t>Mechanical &amp; Plumbing Systems</t>
  </si>
  <si>
    <t>Power &amp; Electrical Systems</t>
  </si>
  <si>
    <t>Structural Systems</t>
  </si>
  <si>
    <t>Other System (Defined by assessment team)</t>
  </si>
  <si>
    <t>Canopies, overhangs, awnings, external shading structures, balconies</t>
  </si>
  <si>
    <t>Excavations</t>
  </si>
  <si>
    <t>Building’s ability to remain in use post hazard event</t>
  </si>
  <si>
    <t>Amenity/refuge spaces</t>
  </si>
  <si>
    <t>Irrigation systems</t>
  </si>
  <si>
    <t xml:space="preserve">Below-grade systems &amp; systems below flood construction level </t>
  </si>
  <si>
    <t>Foundation walls</t>
  </si>
  <si>
    <t>Entryways and exits including street access</t>
  </si>
  <si>
    <t>Foundations</t>
  </si>
  <si>
    <t>Emergency access</t>
  </si>
  <si>
    <t xml:space="preserve">Below-grade storage </t>
  </si>
  <si>
    <t>Green or natural infrastructure systems</t>
  </si>
  <si>
    <t>Building pumps and controls</t>
  </si>
  <si>
    <t xml:space="preserve">Building automatic control systems </t>
  </si>
  <si>
    <t>Floor slabs</t>
  </si>
  <si>
    <t>Façade, cladding, siding, building envelope, weather sealing, air or vapour barrier systems</t>
  </si>
  <si>
    <t>Membranes / waterproofing</t>
  </si>
  <si>
    <t>Emergency/evacuation plans, building reaction plans</t>
  </si>
  <si>
    <t>Building users and residents</t>
  </si>
  <si>
    <t>Local habitats or ecological systems</t>
  </si>
  <si>
    <t>Plumbing &amp; venting system</t>
  </si>
  <si>
    <t>Building conveyance/Elevators &amp; associated machinery</t>
  </si>
  <si>
    <t xml:space="preserve">Structural Systems </t>
  </si>
  <si>
    <t xml:space="preserve">Roofing </t>
  </si>
  <si>
    <t>Site grading</t>
  </si>
  <si>
    <t>Emergency shelter/refuge areas</t>
  </si>
  <si>
    <t>Health and well-being (physical &amp; mental)</t>
  </si>
  <si>
    <t>Outdoor amenities, outdoor street furniture and playground equipment</t>
  </si>
  <si>
    <t>Heating &amp; cooling systems, central or decentralized or neighbourhood energy connections</t>
  </si>
  <si>
    <t>Building information systems</t>
  </si>
  <si>
    <t>Gravity systems (primary structural systems)</t>
  </si>
  <si>
    <t>Windows, doors, fenestration</t>
  </si>
  <si>
    <t>Stormwater cisterns / irrigation, concrete works</t>
  </si>
  <si>
    <t>Emergency supplies, access to water/sanitation</t>
  </si>
  <si>
    <t>Maintenance &amp; operations staff, standard operating procedures</t>
  </si>
  <si>
    <t>Paving and outdoor space materials</t>
  </si>
  <si>
    <t>Heat recovery systems</t>
  </si>
  <si>
    <t>Energy management systems</t>
  </si>
  <si>
    <t>Lateral systems (earthquake resisting systems)</t>
  </si>
  <si>
    <t>Stormwater conveyance / drainage, green infrastructure elements</t>
  </si>
  <si>
    <t>Vulnerable building users and residents (seniors, youth, children, those with mobility or health considerations)</t>
  </si>
  <si>
    <t>Sidewalks and curbs</t>
  </si>
  <si>
    <t>Life safety systems, sprinklers</t>
  </si>
  <si>
    <t>Energy storage or battery systems</t>
  </si>
  <si>
    <t>Utilities (above or below ground)</t>
  </si>
  <si>
    <t>Trees/Vegetation/food gardens</t>
  </si>
  <si>
    <t xml:space="preserve">Rooftop equipment </t>
  </si>
  <si>
    <t>Lighting and plug loads</t>
  </si>
  <si>
    <t>Underground parkades and access</t>
  </si>
  <si>
    <t xml:space="preserve">Service hot water systems </t>
  </si>
  <si>
    <t>Life safety systems, emergency lighting, fire suppression</t>
  </si>
  <si>
    <t>Specialised application systems</t>
  </si>
  <si>
    <t>Power supply systems including back-up power</t>
  </si>
  <si>
    <t>Thermal storage systems</t>
  </si>
  <si>
    <t>Ventilation &amp; air filtration systems, exhaust systems</t>
  </si>
  <si>
    <t>Step 2: High Level Impact Assessment</t>
  </si>
  <si>
    <r>
      <t xml:space="preserve">Refer to 'Step 2 - Instructions' for detailed guidance on this step.
Directions:
</t>
    </r>
    <r>
      <rPr>
        <sz val="11"/>
        <color theme="0" tint="-4.9989318521683403E-2"/>
        <rFont val="Calibri"/>
        <family val="2"/>
        <scheme val="minor"/>
      </rPr>
      <t>1) All hazards selected as "</t>
    </r>
    <r>
      <rPr>
        <b/>
        <sz val="11"/>
        <color theme="0" tint="-4.9989318521683403E-2"/>
        <rFont val="Calibri"/>
        <family val="2"/>
        <scheme val="minor"/>
      </rPr>
      <t>Yes</t>
    </r>
    <r>
      <rPr>
        <sz val="11"/>
        <color theme="0" tint="-4.9989318521683403E-2"/>
        <rFont val="Calibri"/>
        <family val="2"/>
        <scheme val="minor"/>
      </rPr>
      <t xml:space="preserve">" for exposure from Step 1 will be shown in white rows. If "No"is selected from Step 1, the hazard will be shown in grey rows.
2) For rows in white, describe impacts and select a consequence rating (from the 'Step 2- Instructions' Consequence score table) in columns </t>
    </r>
    <r>
      <rPr>
        <b/>
        <sz val="11"/>
        <color theme="0" tint="-4.9989318521683403E-2"/>
        <rFont val="Calibri"/>
        <family val="2"/>
        <scheme val="minor"/>
      </rPr>
      <t>D</t>
    </r>
    <r>
      <rPr>
        <sz val="11"/>
        <color theme="0" tint="-4.9989318521683403E-2"/>
        <rFont val="Calibri"/>
        <family val="2"/>
        <scheme val="minor"/>
      </rPr>
      <t xml:space="preserve"> through W.
3) For rows in grey,</t>
    </r>
    <r>
      <rPr>
        <b/>
        <sz val="11"/>
        <color theme="0" tint="-4.9989318521683403E-2"/>
        <rFont val="Calibri"/>
        <family val="2"/>
        <scheme val="minor"/>
      </rPr>
      <t xml:space="preserve"> </t>
    </r>
    <r>
      <rPr>
        <sz val="11"/>
        <color theme="0" tint="-4.9989318521683403E-2"/>
        <rFont val="Calibri"/>
        <family val="2"/>
        <scheme val="minor"/>
      </rPr>
      <t>leave cells in column</t>
    </r>
    <r>
      <rPr>
        <b/>
        <sz val="11"/>
        <color theme="0" tint="-4.9989318521683403E-2"/>
        <rFont val="Calibri"/>
        <family val="2"/>
        <scheme val="minor"/>
      </rPr>
      <t>s D</t>
    </r>
    <r>
      <rPr>
        <sz val="11"/>
        <color theme="0" tint="-4.9989318521683403E-2"/>
        <rFont val="Calibri"/>
        <family val="2"/>
        <scheme val="minor"/>
      </rPr>
      <t xml:space="preserve"> through </t>
    </r>
    <r>
      <rPr>
        <b/>
        <sz val="11"/>
        <color theme="0" tint="-4.9989318521683403E-2"/>
        <rFont val="Calibri"/>
        <family val="2"/>
        <scheme val="minor"/>
      </rPr>
      <t xml:space="preserve">S </t>
    </r>
    <r>
      <rPr>
        <sz val="11"/>
        <color theme="0" tint="-4.9989318521683403E-2"/>
        <rFont val="Calibri"/>
        <family val="2"/>
        <scheme val="minor"/>
      </rPr>
      <t xml:space="preserve">blank. </t>
    </r>
  </si>
  <si>
    <t>HIDDEN COLUMN</t>
  </si>
  <si>
    <r>
      <t xml:space="preserve">Directions: 
1) </t>
    </r>
    <r>
      <rPr>
        <sz val="11"/>
        <color theme="0" tint="-4.9989318521683403E-2"/>
        <rFont val="Calibri"/>
        <family val="2"/>
        <scheme val="minor"/>
      </rPr>
      <t>Describe impact(s) of this hazard to elements within each Impact Category. Be specific with 'who','what',why','how' of each impact of the hazard.
2) Select Consquence Rating (from 1-5). 
3) Do not adjust the titles in row 2, or hazard names in column A, these will adjust automatically</t>
    </r>
    <r>
      <rPr>
        <b/>
        <sz val="11"/>
        <color theme="0" tint="-4.9989318521683403E-2"/>
        <rFont val="Calibri"/>
        <family val="2"/>
        <scheme val="minor"/>
      </rPr>
      <t xml:space="preserve">
</t>
    </r>
  </si>
  <si>
    <t>Step 1 Confirmation</t>
  </si>
  <si>
    <t>Consequence Rating</t>
  </si>
  <si>
    <t>Landscape &amp; Ecological Systems</t>
  </si>
  <si>
    <t>Mechanical and Plumbing Systems</t>
  </si>
  <si>
    <t>Table 4: Consequence Classification Matrix</t>
  </si>
  <si>
    <t>Score</t>
  </si>
  <si>
    <t>Consequence Classification</t>
  </si>
  <si>
    <t>Consequence Types</t>
  </si>
  <si>
    <t>Health &amp; Safety</t>
  </si>
  <si>
    <t>Structural Integrity</t>
  </si>
  <si>
    <t>Functionality</t>
  </si>
  <si>
    <t>Cost</t>
  </si>
  <si>
    <t>Environmental Impacts</t>
  </si>
  <si>
    <t>Very Low</t>
  </si>
  <si>
    <t>First aid injury</t>
  </si>
  <si>
    <t>No permanent damage</t>
  </si>
  <si>
    <t>No/minimal service disruption</t>
  </si>
  <si>
    <r>
      <t>TBD</t>
    </r>
    <r>
      <rPr>
        <sz val="8"/>
        <color rgb="FF4B4F55"/>
        <rFont val="Arial"/>
        <family val="2"/>
      </rPr>
      <t> </t>
    </r>
  </si>
  <si>
    <t xml:space="preserve">No/minimal environmental impacts </t>
  </si>
  <si>
    <t>Low</t>
  </si>
  <si>
    <t>Medical treatment for a minor injury</t>
  </si>
  <si>
    <t>Minor asset or system damage, minor repairs or restoration</t>
  </si>
  <si>
    <t>Minor service disruption may occur</t>
  </si>
  <si>
    <t>TBD</t>
  </si>
  <si>
    <t xml:space="preserve">Minor impacts to surrounding environment may occur  </t>
  </si>
  <si>
    <t>Medium</t>
  </si>
  <si>
    <t>Bodily injury/illness with work restrictions</t>
  </si>
  <si>
    <t>Moderate damage to asset or system. Minor repairs and some equipment replacement or restoration</t>
  </si>
  <si>
    <t>Brief service disruption may occur</t>
  </si>
  <si>
    <t xml:space="preserve">Moderate impacts to surrounding environment may occur </t>
  </si>
  <si>
    <t>High</t>
  </si>
  <si>
    <t>Permanent disabling injury or multiple people injured</t>
  </si>
  <si>
    <t>May result in significant damage, loss, or require complete replacement</t>
  </si>
  <si>
    <t>Lengthy service disruptions may occur</t>
  </si>
  <si>
    <t xml:space="preserve">Significant impacts to surrounding environment </t>
  </si>
  <si>
    <t>Extreme</t>
  </si>
  <si>
    <t>Fatality or significant irreversible disability</t>
  </si>
  <si>
    <t>Lengthy service disruptions may occur, alternate service delivery may be required</t>
  </si>
  <si>
    <t xml:space="preserve">Irreversible damage which may have long term detrimental impacts to surrounding environment or people </t>
  </si>
  <si>
    <t>Step 3 Identify the likelihood and assess risk</t>
  </si>
  <si>
    <t>Step 3 Purpose</t>
  </si>
  <si>
    <r>
      <t xml:space="preserve">
How the likelihood of each hazard changes through the life of the project (baseline and future) will affect the risk to each impact category </t>
    </r>
    <r>
      <rPr>
        <b/>
        <sz val="11"/>
        <color theme="1"/>
        <rFont val="Calibri"/>
        <family val="2"/>
        <scheme val="minor"/>
      </rPr>
      <t>(as risk = likelihood x consequence x exposure).</t>
    </r>
    <r>
      <rPr>
        <sz val="11"/>
        <color theme="1"/>
        <rFont val="Calibri"/>
        <family val="2"/>
        <scheme val="minor"/>
      </rPr>
      <t xml:space="preserve">
</t>
    </r>
  </si>
  <si>
    <t>Step 3 Instructions</t>
  </si>
  <si>
    <r>
      <t xml:space="preserve">
Likelihoods are </t>
    </r>
    <r>
      <rPr>
        <b/>
        <sz val="11"/>
        <color theme="1"/>
        <rFont val="Calibri"/>
        <family val="2"/>
      </rPr>
      <t xml:space="preserve">preset and determined </t>
    </r>
    <r>
      <rPr>
        <sz val="11"/>
        <color theme="1"/>
        <rFont val="Calibri"/>
        <family val="2"/>
      </rPr>
      <t xml:space="preserve">by the City of Calgary. In Step3_basline tab, the basline likelihoods are automatically selected. For the Step3_future, select 2050s or 2080s and likelihoods will populate automatically. Compare the baseline to the future for risks.
</t>
    </r>
  </si>
  <si>
    <t xml:space="preserve">
</t>
  </si>
  <si>
    <t xml:space="preserve">The climate parameters use internationally recognized climate projections and emission scenario- Representative Concentration Pathway 8.5 (RCP 8.5). 
</t>
  </si>
  <si>
    <t xml:space="preserve">The risk score is calculated by the Excel spreadsheet based on multiplying the consequence rating from Step 2 by the likelihood score in Column B of Step 3. Cells in Step 3 will display grey, yellow or red colours based on whether the risk score is considered low, medium or high. (5 is medium risk as it represents very common low likelihood risks, or very uncommon but high consequence risks).
</t>
  </si>
  <si>
    <t xml:space="preserve">
Risk scores 
1 to 2: Very Low Risk (cell will turn blue)
3-4, 6: Low Risk (cell will turn green)
5, 7-9: Medium Risk (cell will turn yellow)
10-16: High Risk (cell will turn orange)
20-25: High Risk (cell will turn red)
</t>
  </si>
  <si>
    <t xml:space="preserve">
For the purposes of this assessment, resilient design strategies should be considered for all risk scores of medium or higher in Step 4.
</t>
  </si>
  <si>
    <t>Step 3: Likelihood and Risk Assessment - baseline (1981-2010) climate period</t>
  </si>
  <si>
    <r>
      <t xml:space="preserve">Refer to 'Step 3 - Instructions' for detailed guidance on this step.
Directions:
1) </t>
    </r>
    <r>
      <rPr>
        <sz val="11"/>
        <color theme="0" tint="-4.9989318521683403E-2"/>
        <rFont val="Calibri"/>
        <family val="2"/>
        <scheme val="minor"/>
      </rPr>
      <t xml:space="preserve">For each hazard rows in white, a hazard likelihood rating between </t>
    </r>
    <r>
      <rPr>
        <b/>
        <sz val="11"/>
        <color theme="0" tint="-4.9989318521683403E-2"/>
        <rFont val="Calibri"/>
        <family val="2"/>
        <scheme val="minor"/>
      </rPr>
      <t xml:space="preserve">1 </t>
    </r>
    <r>
      <rPr>
        <sz val="11"/>
        <color theme="0" tint="-4.9989318521683403E-2"/>
        <rFont val="Calibri"/>
        <family val="2"/>
        <scheme val="minor"/>
      </rPr>
      <t xml:space="preserve">and </t>
    </r>
    <r>
      <rPr>
        <b/>
        <sz val="11"/>
        <color theme="0" tint="-4.9989318521683403E-2"/>
        <rFont val="Calibri"/>
        <family val="2"/>
        <scheme val="minor"/>
      </rPr>
      <t xml:space="preserve">5 </t>
    </r>
    <r>
      <rPr>
        <sz val="11"/>
        <color theme="0" tint="-4.9989318521683403E-2"/>
        <rFont val="Calibri"/>
        <family val="2"/>
        <scheme val="minor"/>
      </rPr>
      <t xml:space="preserve">will be automatically calculated. For hazard rows in gray (no exposure), ignore rows
</t>
    </r>
    <r>
      <rPr>
        <b/>
        <sz val="11"/>
        <color theme="0" tint="-4.9989318521683403E-2"/>
        <rFont val="Calibri"/>
        <family val="2"/>
        <scheme val="minor"/>
      </rPr>
      <t>2)</t>
    </r>
    <r>
      <rPr>
        <sz val="11"/>
        <color theme="0" tint="-4.9989318521683403E-2"/>
        <rFont val="Calibri"/>
        <family val="2"/>
        <scheme val="minor"/>
      </rPr>
      <t xml:space="preserve"> </t>
    </r>
    <r>
      <rPr>
        <b/>
        <sz val="11"/>
        <color theme="0" tint="-4.9989318521683403E-2"/>
        <rFont val="Calibri"/>
        <family val="2"/>
        <scheme val="minor"/>
      </rPr>
      <t>Do not</t>
    </r>
    <r>
      <rPr>
        <sz val="11"/>
        <color theme="0" tint="-4.9989318521683403E-2"/>
        <rFont val="Calibri"/>
        <family val="2"/>
        <scheme val="minor"/>
      </rPr>
      <t xml:space="preserve"> adjust columns </t>
    </r>
    <r>
      <rPr>
        <b/>
        <sz val="11"/>
        <color theme="0" tint="-4.9989318521683403E-2"/>
        <rFont val="Calibri"/>
        <family val="2"/>
        <scheme val="minor"/>
      </rPr>
      <t>E-N.</t>
    </r>
    <r>
      <rPr>
        <sz val="11"/>
        <color theme="0" tint="-4.9989318521683403E-2"/>
        <rFont val="Calibri"/>
        <family val="2"/>
        <scheme val="minor"/>
      </rPr>
      <t xml:space="preserve"> Risk Rating values are automatically calculated and colours are assigned based on the risk rating.</t>
    </r>
  </si>
  <si>
    <r>
      <t xml:space="preserve">Direction: 
</t>
    </r>
    <r>
      <rPr>
        <sz val="11"/>
        <color theme="0" tint="-4.9989318521683403E-2"/>
        <rFont val="Calibri"/>
        <family val="2"/>
        <scheme val="minor"/>
      </rPr>
      <t>Select hazard likelihood (1-5).</t>
    </r>
  </si>
  <si>
    <t>Directions: 
Describe rationale for likelihood rating; cite resources referenced as appropriate.</t>
  </si>
  <si>
    <t>Risk Scores</t>
  </si>
  <si>
    <t>Hazard Likelihood</t>
  </si>
  <si>
    <t>Step 2 Confirmation</t>
  </si>
  <si>
    <t>Automatically calculated</t>
  </si>
  <si>
    <t>Likelihood</t>
  </si>
  <si>
    <t>Baseline</t>
  </si>
  <si>
    <t>2050s</t>
  </si>
  <si>
    <t>2080s</t>
  </si>
  <si>
    <t>Table 5. Risk Classification Matrix</t>
  </si>
  <si>
    <t>Risk Classification</t>
  </si>
  <si>
    <t>Rating</t>
  </si>
  <si>
    <t>Recommended Risk Treatment</t>
  </si>
  <si>
    <t>Tolerable:</t>
  </si>
  <si>
    <t>risks do not require further consideration</t>
  </si>
  <si>
    <t>3, 4 and 6</t>
  </si>
  <si>
    <t>Monitor:</t>
  </si>
  <si>
    <t>controls or coping strategies recommended</t>
  </si>
  <si>
    <t>5, 7-9</t>
  </si>
  <si>
    <t>Requires some attention:</t>
  </si>
  <si>
    <t>some controls required to reduce risk levels.</t>
  </si>
  <si>
    <t>Monitor risk for changes over time.</t>
  </si>
  <si>
    <t>Requires much attention:</t>
  </si>
  <si>
    <t>high priority control measures required.</t>
  </si>
  <si>
    <t>20-25</t>
  </si>
  <si>
    <t>Not acceptable:</t>
  </si>
  <si>
    <t>significant controls required.</t>
  </si>
  <si>
    <t>Step 3: Likelihood and Risk Assessment - future (2050s or 2080s) climate period</t>
  </si>
  <si>
    <r>
      <t xml:space="preserve">Refer to 'Step 3 - Instructions' for detailed guidance on this step.
Directions:
1) Adjust the future time period to 2050s or 2080s. </t>
    </r>
    <r>
      <rPr>
        <sz val="11"/>
        <color theme="0" tint="-4.9989318521683403E-2"/>
        <rFont val="Calibri"/>
        <family val="2"/>
        <scheme val="minor"/>
      </rPr>
      <t xml:space="preserve">For each hazard rows in white, a hazard likelihood rating between </t>
    </r>
    <r>
      <rPr>
        <b/>
        <sz val="11"/>
        <color theme="0" tint="-4.9989318521683403E-2"/>
        <rFont val="Calibri"/>
        <family val="2"/>
        <scheme val="minor"/>
      </rPr>
      <t xml:space="preserve">1 </t>
    </r>
    <r>
      <rPr>
        <sz val="11"/>
        <color theme="0" tint="-4.9989318521683403E-2"/>
        <rFont val="Calibri"/>
        <family val="2"/>
        <scheme val="minor"/>
      </rPr>
      <t xml:space="preserve">and </t>
    </r>
    <r>
      <rPr>
        <b/>
        <sz val="11"/>
        <color theme="0" tint="-4.9989318521683403E-2"/>
        <rFont val="Calibri"/>
        <family val="2"/>
        <scheme val="minor"/>
      </rPr>
      <t xml:space="preserve">5 </t>
    </r>
    <r>
      <rPr>
        <sz val="11"/>
        <color theme="0" tint="-4.9989318521683403E-2"/>
        <rFont val="Calibri"/>
        <family val="2"/>
        <scheme val="minor"/>
      </rPr>
      <t xml:space="preserve">will be automatically calculated. For hazard rows in gray (no exposure), ignore these rows.
</t>
    </r>
    <r>
      <rPr>
        <b/>
        <sz val="11"/>
        <color theme="0" tint="-4.9989318521683403E-2"/>
        <rFont val="Calibri"/>
        <family val="2"/>
        <scheme val="minor"/>
      </rPr>
      <t>2)</t>
    </r>
    <r>
      <rPr>
        <sz val="11"/>
        <color theme="0" tint="-4.9989318521683403E-2"/>
        <rFont val="Calibri"/>
        <family val="2"/>
        <scheme val="minor"/>
      </rPr>
      <t xml:space="preserve"> </t>
    </r>
    <r>
      <rPr>
        <b/>
        <sz val="11"/>
        <color theme="0" tint="-4.9989318521683403E-2"/>
        <rFont val="Calibri"/>
        <family val="2"/>
        <scheme val="minor"/>
      </rPr>
      <t>Do not</t>
    </r>
    <r>
      <rPr>
        <sz val="11"/>
        <color theme="0" tint="-4.9989318521683403E-2"/>
        <rFont val="Calibri"/>
        <family val="2"/>
        <scheme val="minor"/>
      </rPr>
      <t xml:space="preserve"> adjust columns </t>
    </r>
    <r>
      <rPr>
        <b/>
        <sz val="11"/>
        <color theme="0" tint="-4.9989318521683403E-2"/>
        <rFont val="Calibri"/>
        <family val="2"/>
        <scheme val="minor"/>
      </rPr>
      <t>E-N.</t>
    </r>
    <r>
      <rPr>
        <sz val="11"/>
        <color theme="0" tint="-4.9989318521683403E-2"/>
        <rFont val="Calibri"/>
        <family val="2"/>
        <scheme val="minor"/>
      </rPr>
      <t xml:space="preserve"> Risk Rating values are automatically calculated and colours are assigned based on the risk rating.</t>
    </r>
  </si>
  <si>
    <t>Time Period</t>
  </si>
  <si>
    <t>Step 4 Resilient Building Strategy Reporting</t>
  </si>
  <si>
    <t>Step 4 Purpose</t>
  </si>
  <si>
    <t xml:space="preserve">
Identify resilience strategies that can reduce the risks identified over the lifetime of the project. 
</t>
  </si>
  <si>
    <t>Step 4 Instructions</t>
  </si>
  <si>
    <t xml:space="preserve">
For all medium &amp; high risks (yellow or red cells in Step 4), identify any applicable resilience strategies in each cell (see risk table below).
</t>
  </si>
  <si>
    <r>
      <t xml:space="preserve">
</t>
    </r>
    <r>
      <rPr>
        <b/>
        <sz val="11"/>
        <color theme="1"/>
        <rFont val="Calibri"/>
        <family val="2"/>
      </rPr>
      <t xml:space="preserve">The assessment team should identify relevant resilience strategies for the project that are beyond current building code requirements. </t>
    </r>
    <r>
      <rPr>
        <sz val="11"/>
        <color theme="1"/>
        <rFont val="Calibri"/>
        <family val="2"/>
      </rPr>
      <t>Indicate of whether the strategy will be applied to the design, or be explored in future stages of the project, or should not or can not be applied to the project. See '</t>
    </r>
    <r>
      <rPr>
        <i/>
        <sz val="11"/>
        <color theme="1"/>
        <rFont val="Calibri"/>
        <family val="2"/>
      </rPr>
      <t>Database_Resilience_Measures</t>
    </r>
    <r>
      <rPr>
        <sz val="11"/>
        <color theme="1"/>
        <rFont val="Calibri"/>
        <family val="2"/>
      </rPr>
      <t xml:space="preserve">' which shows past CRRAs completed for other City and Partner projects. These can be filtered by risk type, project type, and asset type to help inform the resilience strategies. 
</t>
    </r>
    <r>
      <rPr>
        <b/>
        <sz val="11"/>
        <color theme="1"/>
        <rFont val="Calibri"/>
        <family val="2"/>
      </rPr>
      <t xml:space="preserve">The level of detail captured in this worksheet should aim to provide valuable guidance for the project owner and the assessment team, so they can refer back to this Step in future stages of the project as a plan for improving the resilience of the project. 
</t>
    </r>
  </si>
  <si>
    <r>
      <t xml:space="preserve">
</t>
    </r>
    <r>
      <rPr>
        <b/>
        <sz val="11"/>
        <color theme="1"/>
        <rFont val="Calibri"/>
        <family val="2"/>
        <scheme val="minor"/>
      </rPr>
      <t>• For strategies that will be applied to the design,</t>
    </r>
    <r>
      <rPr>
        <sz val="11"/>
        <color theme="1"/>
        <rFont val="Calibri"/>
        <family val="2"/>
        <scheme val="minor"/>
      </rPr>
      <t xml:space="preserve"> identify the project team member(s) responsible for incorporating the strategy into the design.
</t>
    </r>
  </si>
  <si>
    <r>
      <t xml:space="preserve">
</t>
    </r>
    <r>
      <rPr>
        <b/>
        <sz val="11"/>
        <color theme="1"/>
        <rFont val="Calibri"/>
        <family val="2"/>
        <scheme val="minor"/>
      </rPr>
      <t>• For strategies that are to be explored at future stages of the project,</t>
    </r>
    <r>
      <rPr>
        <sz val="11"/>
        <color theme="1"/>
        <rFont val="Calibri"/>
        <family val="2"/>
        <scheme val="minor"/>
      </rPr>
      <t xml:space="preserve"> identify who/when/where/how the assessment team may follow up in the future, and what may be a likely decision making criteria to implement the strategy. For example, some resilience strategies may only be incorporated during the project’s construction, commissioning or occupancy phases. In such cases, identify how the risk information and resilience strategies can be communicated to responsible parties for decision making at the appropriate stage of the project. Where possible, identify a project team member who can champion the strategy to subsequent stages of the project, identify the decision making criteria for determining whether a strategy will be implemented, and include project-specific suggestions for implementation. 
Assessment teams may find that some medium or high risks and the relevant risk mitigation strategies  require further detailed analysis (e.g. through quantitative assessment, detailed costing and options studies, etc.) In that case, detail the appropriate next steps for the project team to undertake. 
</t>
    </r>
  </si>
  <si>
    <r>
      <t xml:space="preserve">
</t>
    </r>
    <r>
      <rPr>
        <b/>
        <sz val="11"/>
        <color theme="1"/>
        <rFont val="Calibri"/>
        <family val="2"/>
        <scheme val="minor"/>
      </rPr>
      <t>• For strategies that the assessment team determines should not or can not be applied to the project</t>
    </r>
    <r>
      <rPr>
        <sz val="11"/>
        <color theme="1"/>
        <rFont val="Calibri"/>
        <family val="2"/>
        <scheme val="minor"/>
      </rPr>
      <t xml:space="preserve">, indicate the barriers for adoption and provide suggestions for any changes that may facilitate the implementation of the resilience strategy. 
The information captured for these strategies will provide important feedback for local governments and industry stakeholders to work to reduce barriers and enable adoption of resilient buildings strategies.
</t>
    </r>
  </si>
  <si>
    <t xml:space="preserve">Assessment teams are encouraged to consider the carbon impacts (from operational and embodied carbon) of resilience strategies. </t>
  </si>
  <si>
    <t xml:space="preserve">
This assessment does not delve into cascading effects of combined hazards, however, assessment teams are encouraged to think about impacts beyond single hazards events. For example, consider what consequences may be if a power failure occurs during an extreme heat event or a cold snap.
</t>
  </si>
  <si>
    <t>Step 4: Resilient Building Strategy Reporting</t>
  </si>
  <si>
    <t>Risk, Hazard, and Resilience Strategy Reporting Table</t>
  </si>
  <si>
    <r>
      <t>Refer to 'Step 4 - Instructions' for detailed guidance on this step.
Directions: 
(1)</t>
    </r>
    <r>
      <rPr>
        <sz val="11"/>
        <color theme="0" tint="-4.9989318521683403E-2"/>
        <rFont val="Calibri"/>
        <family val="2"/>
        <scheme val="minor"/>
      </rPr>
      <t xml:space="preserve"> Refer to the Risk, Hazard and Resilience Strategies Count table below.
</t>
    </r>
    <r>
      <rPr>
        <b/>
        <sz val="11"/>
        <color theme="0" tint="-4.9989318521683403E-2"/>
        <rFont val="Calibri"/>
        <family val="2"/>
        <scheme val="minor"/>
      </rPr>
      <t>(2)</t>
    </r>
    <r>
      <rPr>
        <sz val="11"/>
        <color theme="0" tint="-4.9989318521683403E-2"/>
        <rFont val="Calibri"/>
        <family val="2"/>
        <scheme val="minor"/>
      </rPr>
      <t xml:space="preserve"> For each medium or high risk, provide the details of the hazard and impact categories associated with each risk (in Columns F through I).
</t>
    </r>
    <r>
      <rPr>
        <b/>
        <sz val="11"/>
        <color theme="0" tint="-4.9989318521683403E-2"/>
        <rFont val="Calibri"/>
        <family val="2"/>
        <scheme val="minor"/>
      </rPr>
      <t>(3)</t>
    </r>
    <r>
      <rPr>
        <sz val="11"/>
        <color theme="0" tint="-4.9989318521683403E-2"/>
        <rFont val="Calibri"/>
        <family val="2"/>
        <scheme val="minor"/>
      </rPr>
      <t xml:space="preserve"> Describe the potential resilience strategies for each risk, select the current status of each strategy, and provide a rationale for each the status in Column L. </t>
    </r>
  </si>
  <si>
    <t>Risk</t>
  </si>
  <si>
    <t>Select Hazard:</t>
  </si>
  <si>
    <t>Select Impact Category:</t>
  </si>
  <si>
    <t>Describe potential resilience strategy or strategies to reduce this risk:</t>
  </si>
  <si>
    <t>Select status of resilience strategy:</t>
  </si>
  <si>
    <t>Describe rationale for status:</t>
  </si>
  <si>
    <r>
      <rPr>
        <b/>
        <sz val="11"/>
        <color theme="0" tint="-4.9989318521683403E-2"/>
        <rFont val="Calibri"/>
        <family val="2"/>
        <scheme val="minor"/>
      </rPr>
      <t xml:space="preserve">
Risk, Hazard, and Resilience Strategy Count</t>
    </r>
    <r>
      <rPr>
        <sz val="11"/>
        <color theme="0" tint="-4.9989318521683403E-2"/>
        <rFont val="Calibri"/>
        <family val="2"/>
        <scheme val="minor"/>
      </rPr>
      <t xml:space="preserve">
The following risk and hazard information has been identified in Steps 1 to 3:
</t>
    </r>
  </si>
  <si>
    <t>Medium risks:</t>
  </si>
  <si>
    <t>High risks:</t>
  </si>
  <si>
    <t>Extreme risks:</t>
  </si>
  <si>
    <t>Number of Risks to Consider</t>
  </si>
  <si>
    <t xml:space="preserve">Future </t>
  </si>
  <si>
    <r>
      <t>The following are the climate risk and resilience assessments that have been completed by The City (as of October 1, 2023). Many of the following CRRA results have been captured in the ‘</t>
    </r>
    <r>
      <rPr>
        <i/>
        <sz val="11"/>
        <color rgb="FF4B4F55"/>
        <rFont val="Arial"/>
        <family val="2"/>
      </rPr>
      <t>Database_Resilience_Measures’</t>
    </r>
    <r>
      <rPr>
        <sz val="11"/>
        <color rgb="FF4B4F55"/>
        <rFont val="Arial"/>
        <family val="2"/>
      </rPr>
      <t xml:space="preserve"> tab within the CRSA tool. This list will be added to as more projects are completed. The results of these assessments can be used to guide some of the resilience recommendations in the implementation plan. </t>
    </r>
  </si>
  <si>
    <t>CRRAs</t>
  </si>
  <si>
    <t>Type of project</t>
  </si>
  <si>
    <t>Water supply infrastructure (May 2011)</t>
  </si>
  <si>
    <r>
      <rPr>
        <sz val="7"/>
        <color rgb="FF4B4F55"/>
        <rFont val="Times New Roman"/>
        <family val="1"/>
      </rPr>
      <t xml:space="preserve"> </t>
    </r>
    <r>
      <rPr>
        <sz val="11"/>
        <color rgb="FF4B4F55"/>
        <rFont val="Arial"/>
        <family val="2"/>
      </rPr>
      <t>Water</t>
    </r>
  </si>
  <si>
    <r>
      <rPr>
        <sz val="7"/>
        <color rgb="FF4B4F55"/>
        <rFont val="Times New Roman"/>
        <family val="1"/>
      </rPr>
      <t xml:space="preserve"> </t>
    </r>
    <r>
      <rPr>
        <sz val="11"/>
        <color rgb="FF4B4F55"/>
        <rFont val="Arial"/>
        <family val="2"/>
      </rPr>
      <t>Green Line (Feb 2020)</t>
    </r>
  </si>
  <si>
    <t>Transit</t>
  </si>
  <si>
    <r>
      <rPr>
        <sz val="7"/>
        <color rgb="FF4B4F55"/>
        <rFont val="Times New Roman"/>
        <family val="1"/>
      </rPr>
      <t xml:space="preserve"> </t>
    </r>
    <r>
      <rPr>
        <sz val="11"/>
        <color rgb="FF4B4F55"/>
        <rFont val="Arial"/>
        <family val="2"/>
      </rPr>
      <t>Sunnyside Diversion Project (2020)</t>
    </r>
  </si>
  <si>
    <t>Water</t>
  </si>
  <si>
    <r>
      <rPr>
        <sz val="7"/>
        <color rgb="FF4B4F55"/>
        <rFont val="Times New Roman"/>
        <family val="1"/>
      </rPr>
      <t xml:space="preserve"> </t>
    </r>
    <r>
      <rPr>
        <sz val="11"/>
        <color rgb="FF4B4F55"/>
        <rFont val="Arial"/>
        <family val="2"/>
      </rPr>
      <t>Eau Claire Promenade (Mar 2020)</t>
    </r>
  </si>
  <si>
    <t>Glenbow (2021)</t>
  </si>
  <si>
    <t>Building</t>
  </si>
  <si>
    <t>Forest Lawn (2021)</t>
  </si>
  <si>
    <r>
      <t>194</t>
    </r>
    <r>
      <rPr>
        <vertAlign val="superscript"/>
        <sz val="11"/>
        <color rgb="FF4B4F55"/>
        <rFont val="Arial"/>
        <family val="2"/>
      </rPr>
      <t>th</t>
    </r>
    <r>
      <rPr>
        <sz val="11"/>
        <color rgb="FF4B4F55"/>
        <rFont val="Arial"/>
        <family val="2"/>
      </rPr>
      <t xml:space="preserve"> and Macleod Interchange (2021)</t>
    </r>
  </si>
  <si>
    <r>
      <rPr>
        <sz val="7"/>
        <color rgb="FF4B4F55"/>
        <rFont val="Times New Roman"/>
        <family val="1"/>
      </rPr>
      <t xml:space="preserve"> </t>
    </r>
    <r>
      <rPr>
        <sz val="11"/>
        <color rgb="FF4B4F55"/>
        <rFont val="Arial"/>
        <family val="2"/>
      </rPr>
      <t>Road</t>
    </r>
  </si>
  <si>
    <t>Events Centre (2021)</t>
  </si>
  <si>
    <t>Marda Loop (April 2022)</t>
  </si>
  <si>
    <t>Public Space / Roadway</t>
  </si>
  <si>
    <t>Calgary Electric Transit (July 2022)</t>
  </si>
  <si>
    <t>Stephen Ave (July 2022) – at 30% design</t>
  </si>
  <si>
    <t>Village Square CRRA (March 2023)</t>
  </si>
  <si>
    <t>Building – Recreation Centre</t>
  </si>
  <si>
    <t>Manchester Industrial Complex CRRA (March 2023)</t>
  </si>
  <si>
    <t>Industrial Buildings - Portfolio</t>
  </si>
  <si>
    <t>North Mount Pleasant Arts Centre CRRA (March 2023)</t>
  </si>
  <si>
    <t>Historical Building</t>
  </si>
  <si>
    <t>Bridgeland Place (May 2023)</t>
  </si>
  <si>
    <t xml:space="preserve">Building -Affordable Housing </t>
  </si>
  <si>
    <t>Community Drainage Initiative (June 2023)</t>
  </si>
  <si>
    <t xml:space="preserve">Stormwater </t>
  </si>
  <si>
    <t>East Calgary Master Plan (July 2023)</t>
  </si>
  <si>
    <t>Industrial Project – Portfolio</t>
  </si>
  <si>
    <t>Walden Fire Hall (August 2023)</t>
  </si>
  <si>
    <t>Building - Fire Hall</t>
  </si>
  <si>
    <t>8th Street (November 2023)</t>
  </si>
  <si>
    <t>MNP Centre (December 2023)</t>
  </si>
  <si>
    <t>Building - Recreation Centre</t>
  </si>
  <si>
    <t>CRSAs</t>
  </si>
  <si>
    <t>Spring Gardens Master Plan (May 2023)</t>
  </si>
  <si>
    <t>Arts Commons Transformation (July 2023)</t>
  </si>
  <si>
    <t>Building - Performance Space</t>
  </si>
  <si>
    <t>Glenmore Twin Arena (December 2023)</t>
  </si>
  <si>
    <t>Resilience recommendations (Medium and above)</t>
  </si>
  <si>
    <t>CRRA Project</t>
  </si>
  <si>
    <t>Project Type</t>
  </si>
  <si>
    <t>Elements</t>
  </si>
  <si>
    <t>Hazard</t>
  </si>
  <si>
    <t>Impact</t>
  </si>
  <si>
    <t>Resilience Recommendations</t>
  </si>
  <si>
    <t>Reference</t>
  </si>
  <si>
    <t>Forest Lawn</t>
  </si>
  <si>
    <t>Substructure</t>
  </si>
  <si>
    <t>SDHI rainfall</t>
  </si>
  <si>
    <t>Slight</t>
  </si>
  <si>
    <t xml:space="preserve">Low </t>
  </si>
  <si>
    <t xml:space="preserve">Water pooling next to foundation causing structural problems over time </t>
  </si>
  <si>
    <t>Prioritize efficient drainage and site grading in design</t>
  </si>
  <si>
    <t>Monitor and inspect for water pooling and drainage issues after heavy rains</t>
  </si>
  <si>
    <t>Superstructure</t>
  </si>
  <si>
    <t>Heavy Snow</t>
  </si>
  <si>
    <t>Exceeding structural load</t>
  </si>
  <si>
    <t>Design considers heavier, wetter snow which could affect structrual loading</t>
  </si>
  <si>
    <t>Plan for rooftop snow removal if necesssay through monitoring</t>
  </si>
  <si>
    <t>Structural loading</t>
  </si>
  <si>
    <t>Inspect for cracking or damage following extreme High Winds events as part of standard inspection and maintenance procedures</t>
  </si>
  <si>
    <t>Fenestration</t>
  </si>
  <si>
    <t>Extreme Heat</t>
  </si>
  <si>
    <t>Damage to sealant, increased heat transfer/solar gains</t>
  </si>
  <si>
    <t>Install glazing with triple-glaze tintable glass (with active solar control) with inert gas fillings between layers, insulated frames, and low-conductivity edge seals. Low emissivity coatings. A lower-cost alternative is heat-controlling window films. Install external solar shading (e.g., louvres, awnings, overhangs).</t>
  </si>
  <si>
    <t>UoW_ICCA_2022_04-Irreversible-Extreme-Heat.pdf (intactcentreclimateadaptation.ca)</t>
  </si>
  <si>
    <t>Severe Storms</t>
  </si>
  <si>
    <t>Damage possible, moisture ingress</t>
  </si>
  <si>
    <t>Inspect windows and doorways after events and repair any damage</t>
  </si>
  <si>
    <t>Building envelope</t>
  </si>
  <si>
    <t>Complete inspections following hail events to identify and repair damage</t>
  </si>
  <si>
    <t>Inspect and monitor for degredation over time</t>
  </si>
  <si>
    <t>Sealant undergoing repeated thermal expansion</t>
  </si>
  <si>
    <t>Inspect winds and doorways after severe storms and repair any damage</t>
  </si>
  <si>
    <t>Roof</t>
  </si>
  <si>
    <t>Inspect for damage after severe storms and high High Winds events</t>
  </si>
  <si>
    <t>Recommend using robust fasterners for the roof system to prevent High Winds uplift</t>
  </si>
  <si>
    <t>Inspect roof after major storm events to identify and respond to any damage</t>
  </si>
  <si>
    <t>Structural loading, loss of roof sheathing</t>
  </si>
  <si>
    <t>Potential flooding through roof conduits, causing damage, mould growth and water ingress throughout building.</t>
  </si>
  <si>
    <t>Degredation of materials and adhesive</t>
  </si>
  <si>
    <t>Install a green (vegetated) roof</t>
  </si>
  <si>
    <t>Inspect for damage after snow storms</t>
  </si>
  <si>
    <t>Cooling System</t>
  </si>
  <si>
    <t>Higher average temperatures</t>
  </si>
  <si>
    <t>Inadequate cooling</t>
  </si>
  <si>
    <t>Mechanical design consider future temperatures in cooling demand requirements. Use "smart" thermostats to automatically activate air conditions when temperature and humidity reach certain thresholds</t>
  </si>
  <si>
    <t>Damage to rooftop cooling tower</t>
  </si>
  <si>
    <t>Provide adequate anchoring for cooling tower</t>
  </si>
  <si>
    <t>Inspect for damage after severe storm events</t>
  </si>
  <si>
    <t>Air Handling System</t>
  </si>
  <si>
    <t>Wildfire</t>
  </si>
  <si>
    <t>Smoky conditions could impact functionality</t>
  </si>
  <si>
    <t>Design should consider air filtration requirements to address poor air quality</t>
  </si>
  <si>
    <t>Challenges maintaing interior air temperatures</t>
  </si>
  <si>
    <t>Future temperatures be considered during design.</t>
  </si>
  <si>
    <t>Plumbing System</t>
  </si>
  <si>
    <t>Overwhelming roof drains</t>
  </si>
  <si>
    <t xml:space="preserve">Consider projected increases in rainfall when designing building drainage systems </t>
  </si>
  <si>
    <t>Electrical and Communications System</t>
  </si>
  <si>
    <t xml:space="preserve">Maintaing interior temperatures </t>
  </si>
  <si>
    <t xml:space="preserve">Consider future temperatures in design </t>
  </si>
  <si>
    <t>Damage to rooftop solar panels, power outages</t>
  </si>
  <si>
    <t>Consider backup power sources during power outage</t>
  </si>
  <si>
    <t>Hardscaping</t>
  </si>
  <si>
    <t>Accelerating degredation of pavement and concrete structure</t>
  </si>
  <si>
    <t>Install water-based cooling systems (e.g., ponds, sprinklers, evaporative cooling towers) and drinking fountains. Expand artificial shade (e.g., canopies or shelters)</t>
  </si>
  <si>
    <t>Site/civil services</t>
  </si>
  <si>
    <t>Overwhelming of storm sewers or combined sewers</t>
  </si>
  <si>
    <t>Monitor and respond to identified issue</t>
  </si>
  <si>
    <t>Consider flood protection measures such as sewer backup valves.</t>
  </si>
  <si>
    <t>Stormwater management</t>
  </si>
  <si>
    <t>Stormwater system may have insufficient capacity causing backups into building or overflows into neighbouring lands</t>
  </si>
  <si>
    <t>Future precipitation projections be considered in stormwater design</t>
  </si>
  <si>
    <t>Adaptable stormwater management systems to increase capacity if  needed.</t>
  </si>
  <si>
    <t>Stormwater catch basins freezing over from freeze/thaw cycles</t>
  </si>
  <si>
    <t>Ice Plant</t>
  </si>
  <si>
    <t>Ability to maintain ice surface and increase energy demand</t>
  </si>
  <si>
    <t>Natural Infrastructure</t>
  </si>
  <si>
    <t>Vegetation may not tolerate warmer temperatures</t>
  </si>
  <si>
    <t>Maximize natural landscaping to minimize water use and maintenance costs</t>
  </si>
  <si>
    <t>Consider using trees with a higher leaf-area density and high transpiration rate. A selection of different native species should be used.</t>
  </si>
  <si>
    <t>Conduct tree inventories to assess health and prioritize maintenance</t>
  </si>
  <si>
    <t>Consider future climate projections when evaluating plant species viability</t>
  </si>
  <si>
    <t>Damage from wind/hail</t>
  </si>
  <si>
    <t>Consider budgeting for additional landscaping and cleanup costs following severe weather</t>
  </si>
  <si>
    <t>Drought</t>
  </si>
  <si>
    <t xml:space="preserve">Prolonged periods of no moisture could lead to vegetation die back </t>
  </si>
  <si>
    <t>Ecosystem health and biodiversity</t>
  </si>
  <si>
    <t>Supporting spread of non-native and invasive species</t>
  </si>
  <si>
    <t>Support ecosystem health through natural landscaping.</t>
  </si>
  <si>
    <t>Consider mainteance costs for invasive species management</t>
  </si>
  <si>
    <t>Construction personnel</t>
  </si>
  <si>
    <t>inability to maintain comfortable interior temperatures</t>
  </si>
  <si>
    <t>Ensure site health and safety plans include considerations for working in extreme heat</t>
  </si>
  <si>
    <t>Safe work procedures and health and safety plans</t>
  </si>
  <si>
    <t>Increased risk of adverse effects from respitory conditions</t>
  </si>
  <si>
    <t>Access may be restricted. Power outage possible</t>
  </si>
  <si>
    <t>Ensure site health and safety plans include considerations for sheltering during storms</t>
  </si>
  <si>
    <t>Ensure materials are tied down and secured on site</t>
  </si>
  <si>
    <t>Operations Personnel</t>
  </si>
  <si>
    <t>Ensure health and safety plans include working outdoors in extreme heat</t>
  </si>
  <si>
    <t>Interior temperature be managed through HVAC design</t>
  </si>
  <si>
    <t>Ensure health and safety plans include working outdoors in poor air quality</t>
  </si>
  <si>
    <t>Users</t>
  </si>
  <si>
    <t>Consider use as an emergency cooling centre/shelter</t>
  </si>
  <si>
    <t>Consider adaptable design to increase capacity for HVAC system when/if needed</t>
  </si>
  <si>
    <t>Interior air temperature be managed through HVAC design</t>
  </si>
  <si>
    <t xml:space="preserve">Facility may be used as a community shelter </t>
  </si>
  <si>
    <t>194th &amp; MacLeod</t>
  </si>
  <si>
    <t>Road</t>
  </si>
  <si>
    <t>Pavement</t>
  </si>
  <si>
    <t>Surface cracking</t>
  </si>
  <si>
    <t>Use appropriate materials to prevent surface cracking on roads</t>
  </si>
  <si>
    <t>Review how climate change is being addressed in pavement management system and design standards</t>
  </si>
  <si>
    <t>Conduct frequent inspections of pavement surfaces before and after events</t>
  </si>
  <si>
    <t>Damage to pavement from snow removal</t>
  </si>
  <si>
    <t>Conduct frequent inspections to ensure acceptable standards and ensure drainage is maintained and not blocked by snow or ice</t>
  </si>
  <si>
    <t>Calgary should review the inspection process and maintenance program for defining levels of service trails during winter conditions</t>
  </si>
  <si>
    <t>Damage from hail/lightning</t>
  </si>
  <si>
    <t>Increase inspections and resulting maintenance after climate events</t>
  </si>
  <si>
    <t>Calgary should review how climate change is being addressed in their overall inspection programs</t>
  </si>
  <si>
    <t>Freeze-thaw cycles could cause cracking and reduce surface quality</t>
  </si>
  <si>
    <t>Conduct inspections of road network to maintain as appropriate (crack sealing and potholes)</t>
  </si>
  <si>
    <t>Incorporate green islands in parking lots</t>
  </si>
  <si>
    <t>Roads may soften and become rutted when vehicles depress the hot surfaces. Bleeding can also occur when the asphalt moves upwards above a pavement's surface treatment</t>
  </si>
  <si>
    <t>Calgary should review how climate change is being addressed in their pavement management system and pavement additives and mix</t>
  </si>
  <si>
    <t>Accelerated damage to exterior components</t>
  </si>
  <si>
    <t>Conduct inspections and associated maintenance of pavement surfaces for shoving and rutting</t>
  </si>
  <si>
    <t>Bridges and overpass</t>
  </si>
  <si>
    <t>Calgary should review their inspection frequency/policy following weather events</t>
  </si>
  <si>
    <t>Damage to bridges from snow removal</t>
  </si>
  <si>
    <t>Calgary should review how climate change is being considered in their design standards for bridges</t>
  </si>
  <si>
    <t>Limits of expansion joints can be exceeded, displacing or cracking deck materials</t>
  </si>
  <si>
    <t>Use and incorporate native species that are resistent and adapted to local climate</t>
  </si>
  <si>
    <t>Calgary should consider increasing temperatures in their landscaping architecture program</t>
  </si>
  <si>
    <t>Runoff and erosion</t>
  </si>
  <si>
    <t>Design landscaping with plants and materials that promote soil stability,a re absortbant and increase retention of soil moisture</t>
  </si>
  <si>
    <t>Ongoing monitoring of wetlands suggested.</t>
  </si>
  <si>
    <t>Damage from high winds possible</t>
  </si>
  <si>
    <t>Workers at risk from heat exhaustion</t>
  </si>
  <si>
    <t xml:space="preserve">Modify work schedules </t>
  </si>
  <si>
    <t>Heat Exhaustion possible</t>
  </si>
  <si>
    <t>Review how extreme heat is being addressed in their worker notification and safety policies</t>
  </si>
  <si>
    <t>Heat Exhaustion possible, curtailed outdoor works</t>
  </si>
  <si>
    <t>Consider wider communication of climate events, Calgary should review how climate change events are being communicated to the public</t>
  </si>
  <si>
    <t xml:space="preserve">Icy, snowy driving conditions </t>
  </si>
  <si>
    <t>Modify work schedules under conditions induced by climate-related disruptions</t>
  </si>
  <si>
    <t>Injury possible from airborne debris</t>
  </si>
  <si>
    <t>Access may be restricted</t>
  </si>
  <si>
    <t>Possibility of injury from flying debris, hail</t>
  </si>
  <si>
    <t>Signage</t>
  </si>
  <si>
    <t>Damage from high winds. Possibility to become air borne</t>
  </si>
  <si>
    <t>Review how High Winds is considered in signage design standards.</t>
  </si>
  <si>
    <t>Review how severe storms is considered in signage design standards.</t>
  </si>
  <si>
    <t>Drainage</t>
  </si>
  <si>
    <t>Rainwater infiltration could surpass system capacity causing backups into building or overflows into neighbouring lands.</t>
  </si>
  <si>
    <t>Design drainage systems with well-defined overland flow routes and incorporate low impact development practices or green infrastructure to manage stormwater runoff and prevent flood damage</t>
  </si>
  <si>
    <t>Calgary should review how climate change is assessed in their drainage standards and asset management program associated to drainage infrastructure.</t>
  </si>
  <si>
    <t>Increase inspections and resulting maintenance after climate events.</t>
  </si>
  <si>
    <t>Events Centre</t>
  </si>
  <si>
    <t>Structural design consider impacts to design if building code High Winds speeds are exceeded</t>
  </si>
  <si>
    <t>Structural design should consider risk of heavier, wetter snow and more rain on snow events which could impact structural loading</t>
  </si>
  <si>
    <t xml:space="preserve">High </t>
  </si>
  <si>
    <t>Ensure adequate anchoring for cooling tower and inspect for damage after extreme storm events</t>
  </si>
  <si>
    <t>Mechanical equipment to be located above flood design elevation</t>
  </si>
  <si>
    <t>Future temperatures should be considered during design</t>
  </si>
  <si>
    <t>inability to maintain ice surface temperatures</t>
  </si>
  <si>
    <t>MERV 14 filters should be used to maintain indoor air quality</t>
  </si>
  <si>
    <t>more energy may be required to maintain ice surface temperatures</t>
  </si>
  <si>
    <t>Future temperatures should be considered during design to ensure adequate cooling for electrical and communications equipment</t>
  </si>
  <si>
    <t>Exterior Walls</t>
  </si>
  <si>
    <t>Damage from high winds</t>
  </si>
  <si>
    <t>Complete inspections following extreme High Winds or hail events to identify and repair damage</t>
  </si>
  <si>
    <t xml:space="preserve">Degredation </t>
  </si>
  <si>
    <t xml:space="preserve">Regular inspections to identify and repair any damage </t>
  </si>
  <si>
    <t>Ensure regular monitoring</t>
  </si>
  <si>
    <t>Consider additional fasterners for roof system to prevent High Winds uplift</t>
  </si>
  <si>
    <t>Parkade</t>
  </si>
  <si>
    <t>Parkade structural design consider impacts to design if building code High Winds speeds are exceeded.</t>
  </si>
  <si>
    <t>Ensure ongoing inspection of exterior elements to identify and address any damage</t>
  </si>
  <si>
    <t>Stormwater tank to manage run off</t>
  </si>
  <si>
    <t>Flood mitigation includes bypass for storm system in the event of river flooding and backflow prevention value</t>
  </si>
  <si>
    <t>Recommended that future precipitation projections are considered in stormwater design</t>
  </si>
  <si>
    <t>inability to maintain comfortable interior working temperatures</t>
  </si>
  <si>
    <t>Ensure site health and safety plan includes considerations for working in extreme heat</t>
  </si>
  <si>
    <t>Recommended that interior temperature is managed through HVAC design</t>
  </si>
  <si>
    <t>Ensure site health and safety plan includes considerations for poor air quality response plans</t>
  </si>
  <si>
    <t>Glenbow</t>
  </si>
  <si>
    <t>Suggest a well-insulated building envelope</t>
  </si>
  <si>
    <t>Use high-albedo building envelope materials (white materials for roof) to reduce envelope surface temperatures.</t>
  </si>
  <si>
    <t>Grow a green façade or wall</t>
  </si>
  <si>
    <t>Smoke infiltration may worsen air quality</t>
  </si>
  <si>
    <t>Careful placement of air intakes</t>
  </si>
  <si>
    <t>Establish a robust moisture managemetn design, including rain screening, foundation moisture barriers, careful placing of air intakes, envelope junctions to allow for drainage and drying, robust air barrier with external insulation, strategies to reduce thermal bridging and condensation potential</t>
  </si>
  <si>
    <t>Select high performance water and mold-resistant building envelope materials.</t>
  </si>
  <si>
    <t>Use high-albedo building envelope materials (e.g., white materials for roofs) to reduce envelope surface temperatures.</t>
  </si>
  <si>
    <t>Install a green roof covering a significant portion of roof area.</t>
  </si>
  <si>
    <t>Potential flooding through roof conduits, cuasing damage, mould growth and water ingress throughout building.</t>
  </si>
  <si>
    <t>Install overflow scuppers and secondary overflow drainage system as third and fourth drainage options from roof (after regular roof drains and back-up roof drains).</t>
  </si>
  <si>
    <t>Design mechnical and electrical systems to be protected, inside the building and/or above ground level (e.g., include drains) or on pedestals/curbs.</t>
  </si>
  <si>
    <t>Install measures to prevent water pooling on the roof, eavestroughs and drains</t>
  </si>
  <si>
    <t>Design roof to manage heavier snow loads and prevent moisture ingress into building materials (e.g., smaller overhangs, safe space for snow to slide off, avoid roof features that could restrain and accumulate snow loads).</t>
  </si>
  <si>
    <t>Consider protection of roof assemblies to allow for increased snow removal and access to equipment.</t>
  </si>
  <si>
    <t>Incorporate strategies to reduce the risk of ice damming on the roof, eavestroughs and drains</t>
  </si>
  <si>
    <t>Design with durable roofing systems with exterior features strongly affixed for 2050 High Winds loads.</t>
  </si>
  <si>
    <t>Conduct energy modelling (using future climate projections) for various heat gain reduction design measures (e.g., external solar shading, triple-glaze windows, etc.) to determine most effective measures.</t>
  </si>
  <si>
    <t>Provide infromational signage explaining why the windows are being washed less frequently than usual during drought season</t>
  </si>
  <si>
    <t>Smoke infiltration through open/closed windows, increasing load on ventilation system and worsening indoor air quality</t>
  </si>
  <si>
    <t>Do not install any operable windows as a way to support air tightness and reduce impacts from smoke infiltration into the building.</t>
  </si>
  <si>
    <t>Potential water ingress through open windows or closed windows due to inadequate rain screenWater ingress could damage window frames and walls and promote mould and mildew</t>
  </si>
  <si>
    <t xml:space="preserve">Increased heat transfer/solar gains </t>
  </si>
  <si>
    <t>Urban stormwater flooding may damage below grade columns and promote mould and mildew</t>
  </si>
  <si>
    <t>Design structural elements to accommodate heavier High Winds and snow loads</t>
  </si>
  <si>
    <t>Lighting, Power, Access &amp; Security</t>
  </si>
  <si>
    <t>Power outage or brownout periods from extreme heat may interupt access, lighting, power</t>
  </si>
  <si>
    <t>Encourage flexibility in power management through load shedding, time-of-day usage and load sharing for critical loads</t>
  </si>
  <si>
    <t>Flooding</t>
  </si>
  <si>
    <t>Power outage from flooding may interrupt lighting</t>
  </si>
  <si>
    <t>Connect lighting in critical building areas and evacuation routes/hallways to backup power</t>
  </si>
  <si>
    <t>Connect all essential building services to back-up power</t>
  </si>
  <si>
    <t>Lighting, Power, Access &amp; Security, Communications</t>
  </si>
  <si>
    <t>Emergency Power</t>
  </si>
  <si>
    <t>Power outage from brownout periods due to extreme heat may put excess load on emergency power system</t>
  </si>
  <si>
    <t>Design generators or back-up power storage with cooling systems sized for 2050 conditions.</t>
  </si>
  <si>
    <t>Upper floors of high-rise buildings depend on electrical water for tap water. During power outages, people need water to stay hydrated</t>
  </si>
  <si>
    <t xml:space="preserve">Maintain a water supply with backup power to operate domestic water booster pumps. </t>
  </si>
  <si>
    <t>Power outage from flooding may necessitate emergency power.</t>
  </si>
  <si>
    <t>Install sump pump infrastructure in emergency power and regularly maintain sumps</t>
  </si>
  <si>
    <t>Power outage from flooding may require emergency power.</t>
  </si>
  <si>
    <t>Ensure that critical electrical panels are not designed below ground level, partcularly at low points on the site where water could collect</t>
  </si>
  <si>
    <t>Power outage may result requiring backup power</t>
  </si>
  <si>
    <t>Provide back-up power supplied from fuel sources stored onsite (e.g., diesel) for life safety and mission critical operationsSufficent fuel should be stored to supply essential back-up power for a  multi-day grid power outage (at least 72 hours)</t>
  </si>
  <si>
    <t>Elevator &amp;Elevator Controls</t>
  </si>
  <si>
    <t xml:space="preserve">Power outage from brownout periods due to extreme heat could prevent elevators from operating </t>
  </si>
  <si>
    <t>Consider options for connecting elevator to cooling system and back-up power</t>
  </si>
  <si>
    <t>Wildfire smoke may infiltrate the rooftop elevator machine room and set off the smoke detector, halting use of elevators</t>
  </si>
  <si>
    <t>Potential flooding in freight elevator pit, disrupting elevator operation and potential health &amp; safety implicationsPower outage from flooding may interrupt elevators.</t>
  </si>
  <si>
    <t>Connect at least one elevator to back up power</t>
  </si>
  <si>
    <t>Consider installing locking systems (e.g., pit flood switch) to prevent elevator cabs from decending below lowest floor or base flood level during a power outage or flood event</t>
  </si>
  <si>
    <t>Clad elevator machine rooms (EMRs) to protect again water ingress and create flood curbs to surround EMRs</t>
  </si>
  <si>
    <t>Power outage may interrupt elevators.</t>
  </si>
  <si>
    <t>Install emergency communications stations with portable VHF radios distributed throughout the museum and flood switches</t>
  </si>
  <si>
    <t>Power outage possible</t>
  </si>
  <si>
    <t>Develop a plan to assist people with disabilities descend from higher floods during an elevator and/or power outage</t>
  </si>
  <si>
    <t>Boilers &amp; Natural Gas</t>
  </si>
  <si>
    <t>Power outage may occur from flooding, requiring back up power to maintain indoor design temperature.</t>
  </si>
  <si>
    <t>Locate all in-building mechanical systems/rooms and back-up power equipment above flood construction levels and ground level</t>
  </si>
  <si>
    <t>Power outage may interrupt functionality</t>
  </si>
  <si>
    <t xml:space="preserve">Possible power outage </t>
  </si>
  <si>
    <t>Ventilation &amp; Humidification</t>
  </si>
  <si>
    <t>Will require additional coolingBlackouts or brownouts may interupt power</t>
  </si>
  <si>
    <t>Allow extra space within air handling unit (AHU) for future mechanical cooling coil or adjustable chilled water supply (CHWS) temperature to accommodate increasing cooling loads</t>
  </si>
  <si>
    <t>Use ceiling/portable fans</t>
  </si>
  <si>
    <t>Increased load on ventilation system could increase risk of failureMay need to replace filters more frequently</t>
  </si>
  <si>
    <t>Design AHUs with filters capable of removing smoke from air (e.g., carbon, MERV 14, HEPA) &amp; fans sized to accommodate additional load</t>
  </si>
  <si>
    <t>Write controls sequence to allow for recirculation of building air when indoor air is cleaner than outdoor air and indoor oxygen levels allow</t>
  </si>
  <si>
    <t>Calibrate differential pressure meters across filters and plan filter replacement more frequently during wildfire season.</t>
  </si>
  <si>
    <t>Flooding of essential equipment possible</t>
  </si>
  <si>
    <t>Power outage from flooding may require backup power to maintain air quality</t>
  </si>
  <si>
    <t>Design building air intakes with resistance to entrainment of moisture under extreme weather conditions</t>
  </si>
  <si>
    <t>Increased demand</t>
  </si>
  <si>
    <t>Allow extra space, pipe, coil or ductwork allotment for future mechanical cooling equipment for 2080 conditions</t>
  </si>
  <si>
    <t xml:space="preserve">Design mechnical cooling systems to support projected climate conditions for 2050 </t>
  </si>
  <si>
    <t>Energy recovery ventilators (ERV) may require higher efficiency filtersERV demand may increase.</t>
  </si>
  <si>
    <t>Power outage may occur, requiring back up to maintain temperature</t>
  </si>
  <si>
    <t>Establish a plan for maintenance checks after storm to ensure outdoor ventilateion air duct inlets and outlets have not become blocked</t>
  </si>
  <si>
    <t>high</t>
  </si>
  <si>
    <t>Major river flooding damage to roadways could cause watermain breaks and service disruption.</t>
  </si>
  <si>
    <t>Could overwhelm plumping system</t>
  </si>
  <si>
    <t>Allow for 2050 projected extreme rainfall and IDF curves in design of on-site stormwater systems</t>
  </si>
  <si>
    <t>Use site grading to direct water away from buildings and convey overland flows across the site</t>
  </si>
  <si>
    <t>Implement measures to mitigate cross-contamination of surface runoff into service areas, neighbouring properties and watercourses</t>
  </si>
  <si>
    <t>Design pipes with easy access for future upgrades and include provisions for future connections (e.g., flanges, tied-in valves)</t>
  </si>
  <si>
    <t>Flooding may reduce stormwater system capacity</t>
  </si>
  <si>
    <t>Account for 'short cuts' for floodwaters to and within a building (e.g., shafts, soil gas vents, electrical conduits).</t>
  </si>
  <si>
    <t>May have insufficient capacity</t>
  </si>
  <si>
    <t>Consider snow storage locations and adequate drainage on site</t>
  </si>
  <si>
    <t>May have insufficient capacity or become clogged.</t>
  </si>
  <si>
    <t>Careful design of drains and stormwater infrastructure to be resilient to debris from High Winds and other severe storms</t>
  </si>
  <si>
    <t>Store emergency drinking water for at least 72 hours on site for staff in case of water main contamination or disruption</t>
  </si>
  <si>
    <t>Rainwater infiltration could surpass system capacity causing backups into building or overflows into neighbouring lands</t>
  </si>
  <si>
    <t>Maximize on site greenspace, plant native vegetation and use permeable paving in landscaped areas where appropriate to improve overall rainfall infiltration and capacity of the site</t>
  </si>
  <si>
    <t>Flooding may cause sanitary system backups into museum spaces</t>
  </si>
  <si>
    <t>Install check valves, backflow valves, sump pumps at low-lying connection points</t>
  </si>
  <si>
    <t>Develop a site flood management and recovery plan</t>
  </si>
  <si>
    <t>Renewables</t>
  </si>
  <si>
    <t>Storms may block sun &amp; reduce PV panel effectiveness</t>
  </si>
  <si>
    <t xml:space="preserve">Cloud cover inhibits PVs </t>
  </si>
  <si>
    <t>Design solar panels and equipment with strong anchoring to account for 2050 High Winds and snow loads</t>
  </si>
  <si>
    <t>Cloud cover inhibits PVs. High winds or flying objects may damage panels</t>
  </si>
  <si>
    <t>Site Features</t>
  </si>
  <si>
    <t>Building cooling capacity may be insufficient</t>
  </si>
  <si>
    <t>Plant decidious trees to provide shade in the summer without significantly impact solar gains in the winter</t>
  </si>
  <si>
    <t>Provide alternative indoor visiting dining and lounge spaces in the case of extreme heat and smoke affecting safe outdoor space use</t>
  </si>
  <si>
    <t>Design the terrace to manage airflow, provide shade by trees and built structures</t>
  </si>
  <si>
    <t>Increased risk of adverse effects from respitory conditionsMore people may use building as clean air refuge</t>
  </si>
  <si>
    <t>Damage to vegetation and high-depth velocity overland flows over impervious surfaces</t>
  </si>
  <si>
    <t>Design outdoor furniture and features to be weather-resistant</t>
  </si>
  <si>
    <t>Install rainfall collection systems to provide a source of non-potable water for rooftop terrace irrigation</t>
  </si>
  <si>
    <t>Damage possible</t>
  </si>
  <si>
    <t>Develop a severe weather rooftop evacuation plan</t>
  </si>
  <si>
    <t>Select plants that are non-invasive and drought tolerant and that generate limited pollen</t>
  </si>
  <si>
    <t>Building Access</t>
  </si>
  <si>
    <t>Access restricted possibility due to flooding.</t>
  </si>
  <si>
    <t>Design entryways with covers to reduce moistrue ingress</t>
  </si>
  <si>
    <t>Access restricted</t>
  </si>
  <si>
    <t>Add signage and/or light flashing/auditory warning to reduce risk of pedestrian/vehicle interaction at parkade crossing</t>
  </si>
  <si>
    <t>Damage possible, access possibly restricted</t>
  </si>
  <si>
    <t>Provide clear escape route that is well lit and connected to back-up power and accessible with the international symbol of accessibility</t>
  </si>
  <si>
    <t>Install evacuation chairs on each floor to assist people during an evacuationProvide training for staff</t>
  </si>
  <si>
    <t>Access prevention</t>
  </si>
  <si>
    <t>Design building with multiple entryways to critical program areas to provide access if some entryways are blocked from flooding</t>
  </si>
  <si>
    <t>Museum Program Areas</t>
  </si>
  <si>
    <t>Will require additional cooling. Blackouts or brownouts may interupt power</t>
  </si>
  <si>
    <t>Design building common public spaces that may be converted expediently to 'refuge areas' with cool air</t>
  </si>
  <si>
    <t>Use natural ventilation in common areas where possible</t>
  </si>
  <si>
    <t>Smoke penetration may damage collections.</t>
  </si>
  <si>
    <t>Design building common public spaces that may be converted expediently to 'refuge areas' with clean air</t>
  </si>
  <si>
    <t>Design collections storage to be away from operable windows or other pathways for potential moisture infiltration and water ingress from roof, envelope or entraces</t>
  </si>
  <si>
    <t>Possibility to damage collections.</t>
  </si>
  <si>
    <t>Consider how to accommodate potential increased visitors and crowing in key refuge spaces during emergencies or severe weather events</t>
  </si>
  <si>
    <t>Access possibly restricted</t>
  </si>
  <si>
    <t>Unsafe working conditions in poor air quality</t>
  </si>
  <si>
    <t>Establish a robust hazard managemetn, response and recovery plan including river and stormwater flooding, extreme heat, severe summer and winter storms, wildfire smoke and air quality advisories</t>
  </si>
  <si>
    <t>Establish a robust hazard management, response and recovery plan including river and stormwater flooding, extreme heat, severe summer and winter storms, wildfire smoke and air quality advisories</t>
  </si>
  <si>
    <t>Add weather clauses to the contract in order to clarify the risk spread and manage cost</t>
  </si>
  <si>
    <t>Establish a safe work protocol for when water-based dust suppression for construction is restricted due to drought</t>
  </si>
  <si>
    <t>Heat exahustion possilbe</t>
  </si>
  <si>
    <t>Flooding may restrict access</t>
  </si>
  <si>
    <t>Store equipment in sheltered spaces away from lowest grade on site</t>
  </si>
  <si>
    <t>Access may be restrictedPower outage possibleBuilding may be used as refuge during storm</t>
  </si>
  <si>
    <t>Access may be restricted. Power outage possible.</t>
  </si>
  <si>
    <t>Building cooling capacity may be insufficient, workers may experience heat exhaustion</t>
  </si>
  <si>
    <t>Provide drinking and water bottle fill-up stations</t>
  </si>
  <si>
    <t>Train staff to identify the signs of heat exhaustion, heat stroke, dehydration</t>
  </si>
  <si>
    <t>Increaesd risk of adverse effects from respitory conditions</t>
  </si>
  <si>
    <t>Provide personnel with N95 masks on wildfire smoke days</t>
  </si>
  <si>
    <t>Prepare an emergency communications plan for events</t>
  </si>
  <si>
    <t>Access may be restricted. Power outage possible. Building may be used as refuge during storm</t>
  </si>
  <si>
    <t xml:space="preserve">Building cooling capacity may be insufficient, more people may use facility to escape heat, increasing demand for cooling services </t>
  </si>
  <si>
    <t>Prepare an emergency communications plan for extreme weather events</t>
  </si>
  <si>
    <t>Consider future climate projections in landscape design and plantings</t>
  </si>
  <si>
    <t>Consider careful species selection for heat and drought tolerant plants</t>
  </si>
  <si>
    <t>Consider carfeul species selection and design of landscaped areas to reduce debris from severe storms</t>
  </si>
  <si>
    <t>Potential debris/damage</t>
  </si>
  <si>
    <t xml:space="preserve"> Management of undesirable plant species and pest insects: loss of effectiveness of some herbicides and pesticides, respectively</t>
  </si>
  <si>
    <t>Increased plant stress</t>
  </si>
  <si>
    <t>St John Airport</t>
  </si>
  <si>
    <t>Civil Infrastructure</t>
  </si>
  <si>
    <t>Potential for flooding if overland flow paths do not drain adequately</t>
  </si>
  <si>
    <t>Redict overland flow path away from Airport Terminal Building during high intensity storm events through use of sandbags or other materials</t>
  </si>
  <si>
    <t>Potable Water Treatement and Distribution System</t>
  </si>
  <si>
    <t>Increase sediement, algae or bacteria growth which may impact water treatment system</t>
  </si>
  <si>
    <t>When upgrading water treatement plant, implement a water filtration step prior to chlorination. Enusre filtration is appropriately sized to handle potential algae events</t>
  </si>
  <si>
    <t>Wastewater treatment plant system sees lots of inflow and infiltration, but the system is generally capable of handling it and meet effluent requirements. With excessive rainwater it is more challenging to manage chlorine disinfection</t>
  </si>
  <si>
    <t>Increased testing and monitoring of effluent during periods of high inflow and infiltration may be required to ensure permit requirements are being met</t>
  </si>
  <si>
    <t>Other Infrastructure</t>
  </si>
  <si>
    <t>Communications</t>
  </si>
  <si>
    <t>Overhead lines for communication systems may be impacted to snow causing damage to trees and overhead lines</t>
  </si>
  <si>
    <t>Clear potential objects and debris that may affect the overhead lines and electrical systems</t>
  </si>
  <si>
    <t>Roof mounted communication equipment is vulnerable to impacts from debris at this wind speed</t>
  </si>
  <si>
    <t>Ensure equipment is secured and rated for high wind speeds. Check equipment after high wind events</t>
  </si>
  <si>
    <t>Potential to impact communication systems and their functionality</t>
  </si>
  <si>
    <t>Consider installing lightning down conductors per latest standards with separated ground rod c/w 3000mm distance from other grounding system. CSA B72 risk analysis should be conducted for each building to determine whether lightning down conductors should be installed. Recommend all buildings reviewed according to the latest CSA standard.</t>
  </si>
  <si>
    <t>Upper Plateau separation project</t>
  </si>
  <si>
    <t>Lower Stormwater Catchment Area</t>
  </si>
  <si>
    <t>May reduce the level of service of infrastructure</t>
  </si>
  <si>
    <t>Additional stormwater infrastructure (supplmental storage or conveyance) may be required to maintain the current level of projection</t>
  </si>
  <si>
    <t>River Flooding</t>
  </si>
  <si>
    <t>Upper Stormwater Catchment Area</t>
  </si>
  <si>
    <t>May affect access</t>
  </si>
  <si>
    <t>Oil-grit separators on incoming storm conveyance</t>
  </si>
  <si>
    <t>Should be monitored in the future</t>
  </si>
  <si>
    <t>Drop shaft/inlet structure to storm trunk siphon</t>
  </si>
  <si>
    <t>Should be monitored in the future. Supplemental upstream storage may be required to maintain the level of service of the infrastructure.</t>
  </si>
  <si>
    <t>Temporary shoring to facilitate construction</t>
  </si>
  <si>
    <t>Storm trunk siphon</t>
  </si>
  <si>
    <t>Existing storm ducts</t>
  </si>
  <si>
    <t>Riser pipe from the downstream end of the storm trunk</t>
  </si>
  <si>
    <t>Freeze-thaw cycles may cause ice build-up and blockages</t>
  </si>
  <si>
    <t>Increased maintenance checks and thawing procedures may need to be implemented</t>
  </si>
  <si>
    <t>New outfall to the Bow River</t>
  </si>
  <si>
    <t>Bow River</t>
  </si>
  <si>
    <t xml:space="preserve">Widespread flooding affecting functionality </t>
  </si>
  <si>
    <t>Increasing the berm height</t>
  </si>
  <si>
    <t>Literature</t>
  </si>
  <si>
    <t>Railway</t>
  </si>
  <si>
    <t>Railtracks</t>
  </si>
  <si>
    <t>sun kinks - imperfections in steel caused by heating and expansion</t>
  </si>
  <si>
    <t>Operate trains at slower speeds to reduce the risk of damage to tracks that can cause derailments</t>
  </si>
  <si>
    <t xml:space="preserve">Windborne debris can shatter windows </t>
  </si>
  <si>
    <t>Install impact resistant glass</t>
  </si>
  <si>
    <t>Advancing the Climate Resilience of Canadian Infrastructure (iisd.org)</t>
  </si>
  <si>
    <t>Pumping Station</t>
  </si>
  <si>
    <t>Power outages due to electrical storms affecting pumping stations</t>
  </si>
  <si>
    <t>Enhanced and redundant backup power supplies</t>
  </si>
  <si>
    <t>Reduced structural integrity and/or accelerated deterioration of dams</t>
  </si>
  <si>
    <t>Adopt structural adaptations to dams, weirs and drainage canals</t>
  </si>
  <si>
    <t>Cracking of earthen dams, increasing flood risk</t>
  </si>
  <si>
    <t>Structural adaptations to dams, weirs and drainage canals</t>
  </si>
  <si>
    <t>Exceeding stormwater/drainage systems</t>
  </si>
  <si>
    <t>Increased capacity of stormwater and drainage collection systems</t>
  </si>
  <si>
    <t>Increased frequency, duration and severity of thermal cracking and rutting</t>
  </si>
  <si>
    <t>Use phase-change materials to reduce the number of freeze/thaw cycles</t>
  </si>
  <si>
    <t xml:space="preserve">Energy and ICTS </t>
  </si>
  <si>
    <t>ICT data centres, exchanges, base stations</t>
  </si>
  <si>
    <t>Overheating in ICT data centres, exchanges and base stations</t>
  </si>
  <si>
    <t>Increase cooling system capacity</t>
  </si>
  <si>
    <t>Embankment dams</t>
  </si>
  <si>
    <t>Water level fluctuations and drier soils can increase internal erosion of embankment dams</t>
  </si>
  <si>
    <t>Enhanced dam safety monitoring and management</t>
  </si>
  <si>
    <t>Flooding of energy generation plans and substations and dam spill gate performance issues</t>
  </si>
  <si>
    <t>Elevate substations and electrical infrastructure components and enhance dam safey monitoring and management</t>
  </si>
  <si>
    <t>Damage to supporting infrastructure of ICT systems such as copper and fibre-optic cables</t>
  </si>
  <si>
    <t>Bury transmission and distribution lines to fortify against flooding</t>
  </si>
  <si>
    <t>Stephen Ave</t>
  </si>
  <si>
    <t>Main Streets</t>
  </si>
  <si>
    <t>Asphalt</t>
  </si>
  <si>
    <t>Buckling can reduce life expectancy up to half</t>
  </si>
  <si>
    <t>Reduce asphalt/hardscape surfaces</t>
  </si>
  <si>
    <t>Asphalt/concrete spray-on coating that has a higher reflectivity for near infrared rays and lower reflectivity for the visible rays</t>
  </si>
  <si>
    <t>Sidewalks</t>
  </si>
  <si>
    <t>Buckling, increased parking/road usage, events can be amplified from urban heat island effect</t>
  </si>
  <si>
    <t>Scheduling more frequent maintenace to improve performance and durability of hard surfaces</t>
  </si>
  <si>
    <t>Street Furnishings</t>
  </si>
  <si>
    <t>Increased heat load and degredation of asset, increased demand for shade spaces, food trucks may not operate</t>
  </si>
  <si>
    <t>Transformer</t>
  </si>
  <si>
    <t xml:space="preserve">Potential damage or failure </t>
  </si>
  <si>
    <t>Ensure redudancy in control systems</t>
  </si>
  <si>
    <t>Install cooling systems for substations and transformers</t>
  </si>
  <si>
    <t>City workers</t>
  </si>
  <si>
    <t>Prevents workers from doing their jobs</t>
  </si>
  <si>
    <t>Develop heat/air-quality action plan (e.g., cooling centers, water fountains/features)</t>
  </si>
  <si>
    <t>Prevents users from moving around the space</t>
  </si>
  <si>
    <t>Extensive planting of trees and other vegetation to increase shade</t>
  </si>
  <si>
    <t>Plant trees with large canopy covers in areas with high solar radiation</t>
  </si>
  <si>
    <t>Create gradients/borders of open areas and shading elements where sun and shade alternate</t>
  </si>
  <si>
    <t>Create diversities of microclimates combined with park furniture</t>
  </si>
  <si>
    <t>Trees</t>
  </si>
  <si>
    <t>Dry out and stress trees</t>
  </si>
  <si>
    <t>Select tree/plant species to withstand warmer temperatures</t>
  </si>
  <si>
    <t>Animals</t>
  </si>
  <si>
    <t>Reduction to animal activity and inhibiting ability to pollinate or find food</t>
  </si>
  <si>
    <t>Gardens</t>
  </si>
  <si>
    <t>Damage to plants/flowers. Change flora-fauna mix and increase spread of invasives</t>
  </si>
  <si>
    <t>Orient planting away from direct sun</t>
  </si>
  <si>
    <t xml:space="preserve">Freeze-thaw cycles create potholes and deteriorate surface. </t>
  </si>
  <si>
    <t>Plant trees with large canopy covers in area with high solar radiation</t>
  </si>
  <si>
    <t>Increased evapotranspiration, freeze-thaw events can trick trees into preparing for spring, increase spread of invasive species</t>
  </si>
  <si>
    <t>Select tree/plant species to withstand warmer temperatures, with more extreme heat and drought</t>
  </si>
  <si>
    <t>Signage and lights</t>
  </si>
  <si>
    <t>Smoke could inhibit visuals for traffic and pedestrians, and result in increased light usage</t>
  </si>
  <si>
    <t>Impacts respitory system and can be damaging to human health, inhibiting exercise and work capabilities</t>
  </si>
  <si>
    <t>Smoke can reduce productivity</t>
  </si>
  <si>
    <t>Wildfire smoke can impact animal respitory systems</t>
  </si>
  <si>
    <t>Stormwater system</t>
  </si>
  <si>
    <t>Stagnation and degredation of water quality in stormwater ponds. Lack of stormwater collection can stress drinking water systems, since recycled stormwater is used for irrigation</t>
  </si>
  <si>
    <t>Could impact plants even with manual watering</t>
  </si>
  <si>
    <t>Localized flooding overwhelming system</t>
  </si>
  <si>
    <t>Develop a management program to check drains, etc.</t>
  </si>
  <si>
    <t>Use permeable paving and a sub-surface draining system</t>
  </si>
  <si>
    <t>Retrofit green spaces such as grassed center medians of raods with bioretention systems, street planters or tree-box filters</t>
  </si>
  <si>
    <t>Increase capacity of stormwater drainage system</t>
  </si>
  <si>
    <t>Plant trees and other vegeation around roadways to lower the water table</t>
  </si>
  <si>
    <t>Localized flooding increases degredation and limits use</t>
  </si>
  <si>
    <t>SDHI rainfall events could knock over or damage furnishings</t>
  </si>
  <si>
    <t>Identify design flood levels and ensure assets meet current flood predictions</t>
  </si>
  <si>
    <t>Require that furnishings are fixed to the ground</t>
  </si>
  <si>
    <t>Reduced visibility from rainfall</t>
  </si>
  <si>
    <t>Could impact inner workings</t>
  </si>
  <si>
    <t>People are less likely to use the space during events</t>
  </si>
  <si>
    <t>Reduce asphalt/hardscape spaces</t>
  </si>
  <si>
    <t>Can damage young/vulnerable trees</t>
  </si>
  <si>
    <t>Development of management plans - updating O&amp;M procedures to check trees and plants after events</t>
  </si>
  <si>
    <t>Inundation of gardens/planters, damaging plants</t>
  </si>
  <si>
    <t>Consider roof features above planting spaces</t>
  </si>
  <si>
    <t>hail and debris from events can overwhelm the system resulting in localized flooding</t>
  </si>
  <si>
    <t>Increase temporary water storage of existing stormwater systems such as retention and detention basins</t>
  </si>
  <si>
    <t>hail and debris from events can block travel</t>
  </si>
  <si>
    <t>Hail can shatter bus shelters and damage other street furnishings</t>
  </si>
  <si>
    <t>Reinforce bus shelters and other street furnishings to withstand hail</t>
  </si>
  <si>
    <t>Reduced visibility from storms</t>
  </si>
  <si>
    <t>Lightning strikes can knock out transformers</t>
  </si>
  <si>
    <t>Hail and lightning can injure workers</t>
  </si>
  <si>
    <t>Create spaces for sheltering from hail/lightning</t>
  </si>
  <si>
    <t>Hail and lightning can damage trees</t>
  </si>
  <si>
    <t>Hail and lightning can injure users</t>
  </si>
  <si>
    <t>Hail can flatten plants</t>
  </si>
  <si>
    <t>Debris from high winds can block system drainage leading to localized flooding</t>
  </si>
  <si>
    <t>High winds can bring down street trees blocking roads or parking space access and damage hardscape</t>
  </si>
  <si>
    <t xml:space="preserve">Furnishings can be blown around </t>
  </si>
  <si>
    <t>High winds can pick up signs and push them over</t>
  </si>
  <si>
    <t>High winds can damage plants and cause challenges for animals (birds/insects)</t>
  </si>
  <si>
    <t>Can blow debris making it difficult to move along the avenue due to wind tunnels and possibily injure workers</t>
  </si>
  <si>
    <t>Rivers can back up storm drains where pipes are routed directly to the river. Sedimentation can occur at storm drains.</t>
  </si>
  <si>
    <t>Riverine flooding can scour/erode surfaces</t>
  </si>
  <si>
    <t>Possible water damage to some furnishings and possibly pick up/move temporary fixtures</t>
  </si>
  <si>
    <t>River floods can damage signs</t>
  </si>
  <si>
    <t>Limits access to site for personnel</t>
  </si>
  <si>
    <t>Impact trees if they are inundated for too long</t>
  </si>
  <si>
    <t>Flooding can increase non-point source pollution, affecting fish</t>
  </si>
  <si>
    <t>Sustained inundation could cause damage</t>
  </si>
  <si>
    <t>Fire Hydrants</t>
  </si>
  <si>
    <t>Heavy snow can obscure hydrants, possibility of collision with snow removal equipment</t>
  </si>
  <si>
    <t>Ice and snow can clog storm drains, leading to localized flooding</t>
  </si>
  <si>
    <t>Snow clearing equipment and salt use can damage hardscapes after heavy snowfall events</t>
  </si>
  <si>
    <t>Snow removal equipment and increased salt use can damage furnishings</t>
  </si>
  <si>
    <t>Off season snowfall events can cause tree branches to break</t>
  </si>
  <si>
    <t>Calgary Electric Transit</t>
  </si>
  <si>
    <t>Transportation</t>
  </si>
  <si>
    <t>High Temperatures may damage perimeter seals and sealants</t>
  </si>
  <si>
    <t>Conduct Annual review of gaskets and sealants and as necssary following periods of extreme heat.</t>
  </si>
  <si>
    <t>capacity may be exceeded during periods of extreme heat and may sease to function</t>
  </si>
  <si>
    <t>regular maintenance of cooling equipment to ensure operating at max efficiency and in good working condition.</t>
  </si>
  <si>
    <t>At time of HVAC replacement or rennovation, existing HVAC cooling capacity should be assessed to determine if upsizing of cooling capacity is required to ensure cooling. Any upsizing would also require an electrical capacity review.</t>
  </si>
  <si>
    <t>Consider leaving doors open during cooler parts of the day to allow the garage to shed heat. Not recommended during periods of heavy smoke.</t>
  </si>
  <si>
    <t xml:space="preserve">Passive cooling strategies could be considered in the design of the garage such as strategic shading, window placement, window tinting, tree planting, airflow considerations, strategically placed vegetation, albedo-increasing colour selection, use of prevailing winds in cooling. </t>
  </si>
  <si>
    <t>Increased power demand for cooling and potential for grid overload</t>
  </si>
  <si>
    <t xml:space="preserve">Consider lowering the number of buses being charged at once during peak temperatures. </t>
  </si>
  <si>
    <t>Introduce software to reduce the draw of electricity during periods of high demand and utilizing peak shaving benefits of the battery banks. Given that peak hours are when billing rate is determined, this can provide an added benefit of lowering operation costs.</t>
  </si>
  <si>
    <t>On-site electrical generation</t>
  </si>
  <si>
    <t>Consider the impacts of extreme heat on the electrical transmission and distribution infrastructure of the bus garage to understand whether this could impact delivery of service</t>
  </si>
  <si>
    <t xml:space="preserve">Assess whether critical equipment located externally to the building is sufficiently resilience to potentail increases in temperature (frequency and duration). Install redundancy, plan for spare parts, install protections as needed to reduce the impact of higher temperature. Plan for additional operation and maintenance, and more frequent capital investment for replacement. </t>
  </si>
  <si>
    <t>Ensure the emergency plans consider loss of function of any critical electrical equipment.</t>
  </si>
  <si>
    <t>On-site electrical storage</t>
  </si>
  <si>
    <t>Potential for overheating</t>
  </si>
  <si>
    <t>Passive cooling strategies could be considered in design and placement of the storage units such as strategic shading, tree planting, airflowconsiderations, strategically placed vegetation, albedo-increasing colour selection, use of prevailing winds in cooling</t>
  </si>
  <si>
    <t>East Calgary Multi-Service</t>
  </si>
  <si>
    <t>Multi-use Industrial Area</t>
  </si>
  <si>
    <t>Superstructure ‐
Roof</t>
  </si>
  <si>
    <t>Extreme heat</t>
  </si>
  <si>
    <t>Expansion of structural components if metal</t>
  </si>
  <si>
    <t>Use materials and assemblies that are able to withstand project future temperatures.</t>
  </si>
  <si>
    <t>Damage through expansion, damage to perimeter sealants at joints and openings</t>
  </si>
  <si>
    <t>Use materials and assemblies that are able to withstand project future temperatures. Provide high levels of insulation to minimize heat gains through building envelope.</t>
  </si>
  <si>
    <t xml:space="preserve">Roof </t>
  </si>
  <si>
    <t>Softening of the membrane leading to impact damage where exposed</t>
  </si>
  <si>
    <t>Cooling system</t>
  </si>
  <si>
    <t xml:space="preserve">Medium </t>
  </si>
  <si>
    <t>Performance will be de-rated based on increased outdoor air, leading to compromised indoor comfort during days with extreme heat and humidity and increased energy usage.</t>
  </si>
  <si>
    <t>Plan regular maintenance of cooling equipment to ensure it is operating at maximum efficiency and in good working condition. Provide space allocation for additional cooling equipment to be added if temperatures exceed the cooling capacity of the current planned system.</t>
  </si>
  <si>
    <t>Electrical Service</t>
  </si>
  <si>
    <t>Increased demand on the network leading to overloading and temporary loss of supply.</t>
  </si>
  <si>
    <t>Install a backup power source (generator or solar panels with battery energy storage). Consider load isolation to provide power to critical building areas during periods of extended outage.</t>
  </si>
  <si>
    <t>Fuel island</t>
  </si>
  <si>
    <t>Spoiling of the fuel is storage is above ground</t>
  </si>
  <si>
    <t>Assess whether critical equipment located external to the building is sufficiently resilient to potential increases in temperature.</t>
  </si>
  <si>
    <t>Parking Lots</t>
  </si>
  <si>
    <t>Softening of the asphalt and deformation under loading</t>
  </si>
  <si>
    <t>Apply asphalt sealant as needed to improve the longevity of the pavement. Monitor surface and carry out maintenance prior to large heat wave events to help prevent existing damage from worsening</t>
  </si>
  <si>
    <t>Accesses and drive aisles</t>
  </si>
  <si>
    <t>Consider future range of design temperatures and adjust asphalt mix design to suit. Apply asphalt sealant as needed to improve the longevity of the pavement</t>
  </si>
  <si>
    <t>Heat stress and heat related illness, construction delays</t>
  </si>
  <si>
    <t>Ensure health and safety plans include considerations for working in extreme heat; adhere to occupational exposure limits and/or threshold limit values for working in high temperatures.</t>
  </si>
  <si>
    <t>Operations
personnel / Staff</t>
  </si>
  <si>
    <t>Heat stress and heat related illness, operation disruptions</t>
  </si>
  <si>
    <t>Heat stress and heat related illness</t>
  </si>
  <si>
    <t>Provide respite areas for users of the site</t>
  </si>
  <si>
    <t>Trees, shrubs, and lawn</t>
  </si>
  <si>
    <t>Increased heat stress on plant species and increased demand for irrigation are both consequences of climate change.</t>
  </si>
  <si>
    <t>Maintained vegetation which is damaged by extreme heat could be left to go dormant.</t>
  </si>
  <si>
    <t>Higher average
temperatures</t>
  </si>
  <si>
    <t>Equipment required to operate for longer periods of time which would contribute to
more wear and tear and increased energy usage</t>
  </si>
  <si>
    <t>Plan regular maintenance of cooling equipment to ensure it is operating at maximum efficiency. Assess equipment cooling. Capacity should be assessed to determine if upsizing of cooling capacity is required to ensure cooling can be delivered to the building with expected temperatures over the lifetime of the replacement HVAC equipment. Any upsizing would also require an electrical capacity review</t>
  </si>
  <si>
    <t>Parking lots</t>
  </si>
  <si>
    <t>Degradation of materials and uplifting due to frost heaving, increased need for de‐icing</t>
  </si>
  <si>
    <t>Consider higher durability binder grades for road surface and provide adequate drainage. Monitor road surfaces and carry out repairs as necessary particularly after many days of temperatures near 0°C.</t>
  </si>
  <si>
    <t>Accesses &amp; drive
aisles</t>
  </si>
  <si>
    <t>Pedestrian walkways</t>
  </si>
  <si>
    <t>Monitor condition and repair proactively to reduce degradation of walkway. Provide adequate drainage to convey water away from the walkways.</t>
  </si>
  <si>
    <t>Ventilation system</t>
  </si>
  <si>
    <t>Nearby wildfires may result in decreased air quality particulates, soot, and smoke requiring more frequent replacement of filters</t>
  </si>
  <si>
    <t>Consider inclusion of electrostatic filtration, MERV 13 filters, or carbon filters to be included in the ventilation system to manage events of poor air quality due to wildfire smoke or to help during episodes in of air‐borne illnesses. Ensure a dual stage filtration system is in place to minimize the replacement frequency of finer filters during wildfire smoke events.</t>
  </si>
  <si>
    <t>Potential increased wildfire smoke and poor air quality days which impacts human health, well‐being, and outdoor activities</t>
  </si>
  <si>
    <t>Ensure health and safety plans include considerations for working in smoky air conditions and/or poor air quality. If outdoor construction activities must continue, provide adequate respiratory protection equipment. According to the California Department of Industrial Relations, this could include disposable filtering facepiece respirators (dust masks), other half facepiece respirators, or full facepiece respirators.</t>
  </si>
  <si>
    <t>Ensure health and safety plans include considerations for working in smoky air conditions and/or poor air quality. Ensure HVAC systems in buildings can provide sufficient ventilation capacity to maintain health and safety of occupants. Consider installing the highest MERV rating air filter that the manufacturer recommends for
the ventilation equipment. Increase the frequency of inspection of air filters and replace as required. If outdoor operations activities must continue, provide adequate respiratory protection equipment. According to the California Department of Industrial Relations, this could include disposable filtering facepiece respirators (dust masks), other half facepiece respirators, or full facepiece respirators</t>
  </si>
  <si>
    <t>Few adaptation options exist to address wildfire smoke impacts on the public.</t>
  </si>
  <si>
    <t>Inadequate cooling as a result of having less water to provide cooling functions.</t>
  </si>
  <si>
    <t>Provide redundancy for critical systems to prolong service during periods of water restrictions.</t>
  </si>
  <si>
    <t>Water Supply</t>
  </si>
  <si>
    <t>Challenges keeping up with operations including truck washing</t>
  </si>
  <si>
    <t>Provide redundancy for critical systems to prolong service during periods of water restrictions. This may include water collection and reuse systems.</t>
  </si>
  <si>
    <t>Water stress and impacts to people and economy</t>
  </si>
  <si>
    <t>Plan for interruptions to construction during periods of drought. Minimize construction activities with high water consumption and/or pursue construction methods that with reduced water consumption. Discourage non‐essential use of water during periods of drought.</t>
  </si>
  <si>
    <t>Plan for interruptions to operations during periods of drought. Minimize vehicle washing and cleaning activities as possible. Discourage non‐essential use of water during periods of drought. Consider reuse of rain or grey water for fleet washing or irrigation where possible.</t>
  </si>
  <si>
    <t>Provide access to drinking water. Discourage non‐essential use of water during periods of drought.</t>
  </si>
  <si>
    <t>Maintained trees, shrubs, and lawn</t>
  </si>
  <si>
    <t>Damage to plants species and increased irrigation demand</t>
  </si>
  <si>
    <t xml:space="preserve">Discourage non‐essential use of water during periods of drought. Consider incorporating more functional biodiversity through replacement of vegetation and/or lawn with native, heat tolerant species and groundcover. Consider a future stormwater reuse study for irrigation during dry summer months. </t>
  </si>
  <si>
    <t>Superstructure ‐ Roof</t>
  </si>
  <si>
    <t>Extreme rainfall</t>
  </si>
  <si>
    <t>Additional vertical loading if the capacity of area drains is exceeded</t>
  </si>
  <si>
    <t>Inspect roof condition following severe storms to ensure adequate drainage. Conduct minor repairs as needed. Conduct annual review of gutters and clean out debris. Review minimum diameter of downspouts considering increased rainfall intensity (15‐minute accumulation).</t>
  </si>
  <si>
    <t>Substructure ‐ Foundation</t>
  </si>
  <si>
    <t>Increased pressure on foundations. Rainwater infiltration and leakage.</t>
  </si>
  <si>
    <t xml:space="preserve">Provide adequate drainage on site to reduce the potential for pooling water and moisture ingress which can damage concrete and corrode steel reinforcing elements. Provide adequate foundation drainage and sump pump control to manage excess water. Monitor the foundation for cracks. </t>
  </si>
  <si>
    <t>Rainwater infiltration and leakage</t>
  </si>
  <si>
    <t>Review minimum diameter of downspouts considering increased rainfall intensity (15‐minute accumulation). Plan for more humidity resistant materials.</t>
  </si>
  <si>
    <t>Windows</t>
  </si>
  <si>
    <t>Conduct annual review of gaskets and sealants and as necessary following intense rainfall events. Replace or repair as needed.</t>
  </si>
  <si>
    <t>Roof assembly</t>
  </si>
  <si>
    <t>Capacity exceedance leading to rainwater infiltration and leakage</t>
  </si>
  <si>
    <t>Ensure roof has appropriate drainage and considers increased rainfall volumes due to climate change minimize buildup of water and reduce issues with snow melt and refreeze. Monitor condition of roof/envelope to ensure water damage does not occur.</t>
  </si>
  <si>
    <t>Extreme precipitation along with wind could cause water infiltration into the units and ductwork.</t>
  </si>
  <si>
    <t>Conduct an annual review of units and openings following intense rainfall events and repair as needed.</t>
  </si>
  <si>
    <t>Sump pumps</t>
  </si>
  <si>
    <t>Capacity exceedance and flooding of the sump</t>
  </si>
  <si>
    <t>Ensure adequate drainage on site to reduce the potential for pooling water and moisture ingress. Evaluate sump pump capacity for future precipitation and increase as necessary.</t>
  </si>
  <si>
    <t>Electrical distribution</t>
  </si>
  <si>
    <t>Rainwater infiltration and damage to electrical equipment if located close to the ground</t>
  </si>
  <si>
    <t>Avoid installing equipment close to the ground in flood‐exposed areas. If unavoidable, elevate electrical equipment on housekeeping pads.</t>
  </si>
  <si>
    <t>Capacity exceedance and localized flooding</t>
  </si>
  <si>
    <t>Review stormwater model incorporating future IDF curve data to quantify increase in drainage system sizing to accommodate extreme events. This should consider drainage on site and the connected systems. Ensure timely maintenance and clean out of catch basins and manholes to ensure full capacity is available, as necessary. Monitor localised flooding/pooling impacts of extreme storm events and ensure periodic review of adjacent stormwater infrastructure capacity is completed to manage risk.</t>
  </si>
  <si>
    <t>Sanitary sewer system</t>
  </si>
  <si>
    <t>Capacity exceedance and localized flooding leading to sewer backups or surcharge</t>
  </si>
  <si>
    <t>Conduct inspection and modeling to detect potential leaks. Include a backflow preventer to ensure that sewage is controlled during periods of heavy rainfall for connected storm/sanitary system.</t>
  </si>
  <si>
    <t>Overland flooding and increased runoff</t>
  </si>
  <si>
    <t>Increase drainage near the fuel island. Include provision for a stormwater runoff capture/treatment system.</t>
  </si>
  <si>
    <t>Deterioration of pavement and subbase material from existing cracks</t>
  </si>
  <si>
    <t>Monitor localised flooding / pooling impacts of extreme storm events. Monitor surface condition and cracking patterns in asphalt that may indicate requirement for more free‐draining subbase materials during asset renewal phase. Plan for increased erosion of the subbase.</t>
  </si>
  <si>
    <t>Accesses &amp; drive aisles</t>
  </si>
  <si>
    <t>Flooding of pathways during event due to lack of grading, deposition of debris on pathway</t>
  </si>
  <si>
    <t>Monitor localised flooding / pooling impacts of extreme storm events. Monitor surface condition and cracking patterns in concrete that may indicate requirement for more free‐draining subbase materials during asset renewal phase. Review site stormwater model incorporating future IDF curve data to quantify future water levels during extreme events.</t>
  </si>
  <si>
    <t>Increased risk of slips trips and falls during periods of heavy rainfall</t>
  </si>
  <si>
    <t xml:space="preserve">Ensure health and safety plans include considerations for potential surface flooding. Ensure onsite construction materials are tied down, secured and/or covered with tarps. Ensure water‐sensitive materials or equipment are elevated. Be aware of emergency overland spill routes with respect to site activities and construction flows. </t>
  </si>
  <si>
    <t>Operations personnel/Staff</t>
  </si>
  <si>
    <t>Ensure health and safety plans include considerations for sheltering during extreme rainfall events and potential evacuation. Provide timely and accessible service disruption updates.</t>
  </si>
  <si>
    <t>Severe storms</t>
  </si>
  <si>
    <t>Damage to building envelope from hail impacts</t>
  </si>
  <si>
    <t>Install hail protection on exterior building components</t>
  </si>
  <si>
    <t>Electrical service</t>
  </si>
  <si>
    <t>Loss of supply from the network</t>
  </si>
  <si>
    <t>Install a backup power source like generator or solar panels with battery energy storage. Consider load isolation to provide power to critical building areas during periods of extended outage.</t>
  </si>
  <si>
    <t>Damage to electrical equipment</t>
  </si>
  <si>
    <t>Due to increased chance of lightning the CAN/CSAB72‐ M87 standard installation for lightning protection systems should be used to further the risk analysis. This is a non‐mandatory standard and should only be implemented for a structure if the risk is moderate, R=4 from appendix A12.1.3. The denominator in the risk equation is frequency of days with lightning. As lightning is projected to increase the risk increases over time. This analysis should be done on an ongoing basis every 5 to 10 years.</t>
  </si>
  <si>
    <t>Exterior lighting</t>
  </si>
  <si>
    <t>Damage to exterior fixtures</t>
  </si>
  <si>
    <t>CAN/CSAB72‐ M87 standard installation for lightning protection systems should be used to further the risk analysis. This is a non‐mandatory standard and should only be implemented for a structure if the risk is moderate, R=4 from appendix A12.1.3. The denominator in the risk equation is frequency of days with lightning. As lightning is projected to increase the risk increases over time. This analysis should be done on an ongoing basis every 5 to 10 years. Also, add hail guard to exterior components.</t>
  </si>
  <si>
    <t>Damage to exterior equipment</t>
  </si>
  <si>
    <t xml:space="preserve">CAN/CSAB72‐ M87 standard installation for lightning protection systems should be used to further the risk analysis. This is a non‐mandatory standard and should only be implemented for a structure if the risk is moderate, R=4 from appendix A12.1.3. The denominator in the risk equation is frequency of days with lightning. As lightning is projected to increase the risk increases over time. This analysis should be done on an ongoing basis every 5 to 10 years. </t>
  </si>
  <si>
    <t>Thunderstorms are a health and safety risk and may disrupt construction</t>
  </si>
  <si>
    <t>Provide locations sheltering during severe storms and include procedures for responding to storms in health and safety plans. Ensure onsite construction materials are tied down, secured and/or covered with tarps prior to any storm events.</t>
  </si>
  <si>
    <t>Thunderstorms are a health and safety risk and may disrupt operations</t>
  </si>
  <si>
    <t>Ensure health and safety plans include considerations for sheltering during severe storms. Provide timely and accessible service disruption updates.</t>
  </si>
  <si>
    <t>Damage from lightning strike or hail leading to breakage</t>
  </si>
  <si>
    <t>Prune trees before thunderstorms to make them more resistant to breakage from lightning strikes.</t>
  </si>
  <si>
    <t>Additional horizontal loading and uplift</t>
  </si>
  <si>
    <t>Design fasteners to withstand high wind loads. Inspect for signs of damage following high wind events.</t>
  </si>
  <si>
    <t>Damage to concealed lateral securement from wind loading</t>
  </si>
  <si>
    <t>Exterior doors</t>
  </si>
  <si>
    <t>Damage from wind uplift</t>
  </si>
  <si>
    <t>Extreme winds could dislodge equipment from anchoring system</t>
  </si>
  <si>
    <t>Heavy snowfall</t>
  </si>
  <si>
    <t>Loss of supply from network</t>
  </si>
  <si>
    <t>Monitor/assess the site for overhead hazards from falling snow and ice after snowfall events. Ensure there are plans in place to respond to an outage in case of damage to overhead lines.</t>
  </si>
  <si>
    <t>Walden Fire Hall</t>
  </si>
  <si>
    <t>Fire hall and library</t>
  </si>
  <si>
    <t>Operations unique to CFD</t>
  </si>
  <si>
    <t>Minor delay in work due to functionality consequence</t>
  </si>
  <si>
    <t>Construction activities</t>
  </si>
  <si>
    <t>Demolition</t>
  </si>
  <si>
    <t>Operations, Maintenance and Inspection</t>
  </si>
  <si>
    <t>HVAC- Cooling system</t>
  </si>
  <si>
    <t>HVAC Cooling Capacity may be exceeded leading to health impacts, cooling cost impacts, higher energy demand, increased maintenance</t>
  </si>
  <si>
    <t>Ensure that library has sufficient cooling capacity or shares specifications for the fire station cooling. Library is intended for use as a public cooling center.</t>
  </si>
  <si>
    <t>Roof and Membrane</t>
  </si>
  <si>
    <t>Additional weather stress - wear and tear</t>
  </si>
  <si>
    <t>Exterior Cladding/Siding</t>
  </si>
  <si>
    <t>Weather, impacts to seals</t>
  </si>
  <si>
    <t>Electric Panel, Controls</t>
  </si>
  <si>
    <t>Under extreme heat, components in access system can fail</t>
  </si>
  <si>
    <t>Raised platform for electrical backup generator</t>
  </si>
  <si>
    <t>Emergency Power Systems</t>
  </si>
  <si>
    <t>High heat and poor airflow can lead to generator overheating. EPS located inside on ground floor in Floorplan - assuming adequate ventilation for heat exhaust</t>
  </si>
  <si>
    <t>Communications Systems</t>
  </si>
  <si>
    <t>Under extreme heat, components in communications infrastructure may be damaged</t>
  </si>
  <si>
    <t>Access and Secruity Systems</t>
  </si>
  <si>
    <t>Risk of heat-related illness (e.g.,  heat stroke)</t>
  </si>
  <si>
    <t>Drinking water fountains</t>
  </si>
  <si>
    <t xml:space="preserve">Enhanced SOPs for occupational health in extreme conditions. </t>
  </si>
  <si>
    <t>Staff, Users</t>
  </si>
  <si>
    <t>O &amp; M Personell</t>
  </si>
  <si>
    <t>Soft Landscaping</t>
  </si>
  <si>
    <t>Damage to lawn and trees</t>
  </si>
  <si>
    <t xml:space="preserve">Rain barrels and rainwater harvesting to use for landscaping as well as to reduce local peak runoff flow during a heavy rainfall event </t>
  </si>
  <si>
    <t>Green infrastructure such as rain gardens and more shade trees to reduce impacts of higher temperatures</t>
  </si>
  <si>
    <t>Asphalt Pavements</t>
  </si>
  <si>
    <t>Structural integrety degredation due to increased maintenance, softening of surfaces, can lead to deformation and ponding. From a functionality perspective, deformations and rutting lead to safey issues.</t>
  </si>
  <si>
    <t>Reduce asphalt use to reduce urban heat island effect</t>
  </si>
  <si>
    <t>Regular maintenance to seal and repair pavements</t>
  </si>
  <si>
    <t>Install cool pavements that are design to reflect more sunlight and reduce absorption of heat</t>
  </si>
  <si>
    <t>Concrete Pavements</t>
  </si>
  <si>
    <t xml:space="preserve">From structural integrity, buckling of concrete pavements - heat explosion. From functionality, buckling of sidewalks can pose a hazard for accessibility. </t>
  </si>
  <si>
    <t>Install shade structures over pavement - moor trees and awnings</t>
  </si>
  <si>
    <t>Hard Landscaping (Community Spaces)</t>
  </si>
  <si>
    <t xml:space="preserve">Structural integrety degredation due to increased maintenance, softening of surfaces, can lead to deformation and ponding. </t>
  </si>
  <si>
    <t>Electrical Utility Connection</t>
  </si>
  <si>
    <t>No impacts from heat due to connection but potential impacts to grid are likely</t>
  </si>
  <si>
    <t>Consider library's potential use as an emergency response asset (the library as an area of refuge/cooling centre during extreme events)</t>
  </si>
  <si>
    <t>Communications/Data Utility Connections</t>
  </si>
  <si>
    <t>Potential for heat-induced failure if the room Is not climate controlled</t>
  </si>
  <si>
    <t>Sharing of backup capacity from the fire station to the library</t>
  </si>
  <si>
    <t>Impacts focus on Library, as CFD engineering guidelines call for higher spec AC. Assuming Library is lighter duty AC vs CFD AC (CFD is higher duty AC - designed as post-disaster building, must consider future temp regimes)</t>
  </si>
  <si>
    <t>Damage to vegetation and reduced tree health (e.g., loss of leaves and shade)</t>
  </si>
  <si>
    <t>Xeriscaping for high traffic areas</t>
  </si>
  <si>
    <t>Site Drainage</t>
  </si>
  <si>
    <t>Blockage of drainage assets can lead to localized flooding and would require clearing. Possible increase from regular maintenance</t>
  </si>
  <si>
    <t>Redirect stormwater drainage to permeable surfaces through grading to ensure water flow in the winter</t>
  </si>
  <si>
    <t>Delays in operation due to risk of smoke inhalation, reduced visibility</t>
  </si>
  <si>
    <t>Ensure proper PPE (breathing apparatus/particulate masks) for work during elevated AQ index due to wildfire smoke</t>
  </si>
  <si>
    <t>Risk of Smoke inhalation, reduced visibility</t>
  </si>
  <si>
    <t>HVAC - Ventilation/Air Handling System</t>
  </si>
  <si>
    <t>Risk fo smoke inhalation - reduced efficiency and higher maintenance</t>
  </si>
  <si>
    <t>MERV 13 filters are a standard going forward</t>
  </si>
  <si>
    <t>Access &amp; Security Systems</t>
  </si>
  <si>
    <t>Potential impacts of smoke, particularly the haze on CCTV outside the building</t>
  </si>
  <si>
    <t>Risk of smoke inhalation High smoke events can exacerbate respiratory problems for vulnerable populations (e.g., old and young populations, people with pre-existing respiratory conditions)</t>
  </si>
  <si>
    <t>O&amp;M Personnel</t>
  </si>
  <si>
    <t>Grid Power</t>
  </si>
  <si>
    <t>Potential wildfire impacts to grid</t>
  </si>
  <si>
    <t>EPS for library if planned for emergency shelter/cooling facility</t>
  </si>
  <si>
    <t>Water demand and management impacts</t>
  </si>
  <si>
    <t>Minor increase in maintenance due to prolonged drought</t>
  </si>
  <si>
    <t>Building Substructure</t>
  </si>
  <si>
    <t>Degredation of soil impacting foundations</t>
  </si>
  <si>
    <t>Building Superstructure</t>
  </si>
  <si>
    <t>Extended periods of drought can lead to tree health decline and increase in tree mortality</t>
  </si>
  <si>
    <t>Unless the plant species are selected for higher ranges in temp, potential for reduced diversity and ecosystem impacts (e.g., invasive species)</t>
  </si>
  <si>
    <t>Water management practices through rainwater havesting and water efficient irrigation</t>
  </si>
  <si>
    <t>Task Delays</t>
  </si>
  <si>
    <t>Potential for some brief delay in construction - rain induced delay, pump out, etc.</t>
  </si>
  <si>
    <t>Increase the elevation of site; install critical equipment at elevated locations</t>
  </si>
  <si>
    <t>Increased maintenance on pre and post maintenance efforts</t>
  </si>
  <si>
    <t>Increase green spaces to accommodate water retention and reduce flow rates</t>
  </si>
  <si>
    <t>Site drainage impacts and temporary disruptions to demolition process</t>
  </si>
  <si>
    <t>Experience disruptions due to water intrusion, located indoors.</t>
  </si>
  <si>
    <t>Disruptions from water intrusion</t>
  </si>
  <si>
    <t>Risk driven by location. EPS is located in generator room in CFD Bldg. Library has no EPS requirement.</t>
  </si>
  <si>
    <t>Potential for water infiltration and damage to seals</t>
  </si>
  <si>
    <t>Potential for wind-driven rain intrusion</t>
  </si>
  <si>
    <t>CFD Truck Bay Doors (x2)</t>
  </si>
  <si>
    <t>Minor disruption in function</t>
  </si>
  <si>
    <t>Increased potential for damage through water related infiltration and corrosion</t>
  </si>
  <si>
    <t>Adequate egress for occupants in case of weather emergenices</t>
  </si>
  <si>
    <t>Minimal superstructure impacts are anticipated unless water is not allowed to drain from roof surfaces</t>
  </si>
  <si>
    <t>Increase the elevation of the site to reduce flooding and water infiltration risks; install critical equipment in elevated locations</t>
  </si>
  <si>
    <t>Minor impacts to tasks and site access</t>
  </si>
  <si>
    <t>Impacts to accessibility of site and building</t>
  </si>
  <si>
    <t>Drought tolerant plans and grasses native to the area</t>
  </si>
  <si>
    <t>Potential for erosion of soil, some vegetation, and more maintenance</t>
  </si>
  <si>
    <t>Potential flooding of pavements</t>
  </si>
  <si>
    <t>Minimize installation of impervious pavements (use permeable interlocking stones instead) to reduce buckling</t>
  </si>
  <si>
    <t>Regular maintenance and inspection</t>
  </si>
  <si>
    <t>Roof Drainage</t>
  </si>
  <si>
    <t>Potential for stored water on the roof, intrusion damages</t>
  </si>
  <si>
    <t>Use enhanced waterproofing membranes, use on-site stormwater retention</t>
  </si>
  <si>
    <t>Oil &amp; Grit Separator</t>
  </si>
  <si>
    <t>Blockage of drainage assets</t>
  </si>
  <si>
    <t>Ensure site grading provides adequate slope to allow water to flow away from foundations more quickly and efficiently</t>
  </si>
  <si>
    <t>Heavy rain has a possibility to overwhelm drainage assets</t>
  </si>
  <si>
    <t>Water intrusion – assuming underground</t>
  </si>
  <si>
    <t>Safety adaptation plans for severe storms</t>
  </si>
  <si>
    <t>Potential for delays or disruptions until storm pass</t>
  </si>
  <si>
    <t>Use of temporary wind barriers during construction and use equipment designed to withstand high winds and flying debris</t>
  </si>
  <si>
    <t>Ensure that hazard assessments are completed by contractors (HSE management plans)</t>
  </si>
  <si>
    <t xml:space="preserve">Exterior Lighting </t>
  </si>
  <si>
    <t>Potential for damage due to debris subject to wind power outages</t>
  </si>
  <si>
    <t xml:space="preserve">Solar technologies to be integrated with other options to meet peak demands </t>
  </si>
  <si>
    <t>Subject to wind, power outages - assumes EPS activities</t>
  </si>
  <si>
    <t>Potential for wind and debris driven roof damage</t>
  </si>
  <si>
    <t>Increased risk of injury, delays in task</t>
  </si>
  <si>
    <t>Potential for damage</t>
  </si>
  <si>
    <t>Deep rooting plants to minimize impacts of high wind and storms</t>
  </si>
  <si>
    <t>Exposed power lines subject to damage from wind, tree limbs falling, and debris. Assume buried electrical services.</t>
  </si>
  <si>
    <t>Solar panels added to site</t>
  </si>
  <si>
    <t>Potential for localized ponding, accessibility with respect to pedestrians</t>
  </si>
  <si>
    <t>Develop maintenance plan that includes regular cleaning, sealing, and repairing to reduce potential for damage</t>
  </si>
  <si>
    <t>Class 2 bike racks</t>
  </si>
  <si>
    <t>Post storm maintenance to remove airborne trash</t>
  </si>
  <si>
    <t>Maintenance post storm</t>
  </si>
  <si>
    <t>Fencing</t>
  </si>
  <si>
    <t>Post torm maintenance to remove airbone trash</t>
  </si>
  <si>
    <t>Pavement painted markings</t>
  </si>
  <si>
    <t>Response to address potential minor damage</t>
  </si>
  <si>
    <t>Erected Signage</t>
  </si>
  <si>
    <t>Potential for drainage blockages due to debris and hail</t>
  </si>
  <si>
    <t>Regular maintenance/inspection to keep drains clear of debris</t>
  </si>
  <si>
    <t>Maintenance</t>
  </si>
  <si>
    <t>Maintenance - functionality is imparied as it can block drainage assets</t>
  </si>
  <si>
    <t>Planned maintenance for O&amp;M to keep drains/scuppers cleared</t>
  </si>
  <si>
    <t>Power connections are burried and CFD building has EPS (7 days). Library building may see impacts due to loss in power.</t>
  </si>
  <si>
    <t>Install surge protection devices to protect sensitive electrical and electronic equipment from lightning surges</t>
  </si>
  <si>
    <t>Potential impacts due to hail, lightning, wind and water</t>
  </si>
  <si>
    <t>Expected to also trigger increase in demand for CFD services</t>
  </si>
  <si>
    <t>Delay to construction activities</t>
  </si>
  <si>
    <t>Potential for delays in demolition tasks</t>
  </si>
  <si>
    <t>Increase in time required to complete O&amp;M tasks, also triggers additional O&amp;M burdens to respond/maintain</t>
  </si>
  <si>
    <t>Windswept debris can injure people, potential access issues if debris is airborne, cars may be damaged</t>
  </si>
  <si>
    <t xml:space="preserve">Windspect debris can injure </t>
  </si>
  <si>
    <t>Increased maintenance to restore green infrastructure after wind events</t>
  </si>
  <si>
    <t>More prone to blockages through debris or leaves compared to the roof</t>
  </si>
  <si>
    <t>Develop emergency response plans that include procedures for responding to utility outages and restoring critical services as quickly as possible (library). Share backup capacity</t>
  </si>
  <si>
    <t>Highly disruptive if a flood ever affected them at this site</t>
  </si>
  <si>
    <t>Service disruptions expected during flood events, some restoration effort required</t>
  </si>
  <si>
    <t>Install barrier or raised platform for backup generator to be sited above anticipated major flood events</t>
  </si>
  <si>
    <t>Domestic Water Supply Utility Connection</t>
  </si>
  <si>
    <t>Sanitary sewer connection</t>
  </si>
  <si>
    <t>Communications/data utility connections</t>
  </si>
  <si>
    <t>Delays in response and increased demand for CFD services</t>
  </si>
  <si>
    <t>Warmer snow seasons and rain on snow events may increase loads to roof and membrane. Roof damages and repair, interior damage</t>
  </si>
  <si>
    <t>Increased risk of slips, trips and falls, reduce access</t>
  </si>
  <si>
    <t>Drainage routing from roof to reduce hail ice building</t>
  </si>
  <si>
    <t>Install permeable paving</t>
  </si>
  <si>
    <t>Install large capacity drainpipes</t>
  </si>
  <si>
    <t>Install a rainwater retention system</t>
  </si>
  <si>
    <t>Manchester Complex Buildings Q, R, and S</t>
  </si>
  <si>
    <t>Roof &amp; Roof Structure</t>
  </si>
  <si>
    <t>Extreme heat can cause sealants in the roof to dry and degrade, leading to decreased service life expectancy of the roofing membrane due to increased solar exposure.</t>
  </si>
  <si>
    <t>Complete building envelope and mechanical system upgrades to reduce susceptibility to extreme heat. Complete building envelope and mechanical system upgrades
to reduce susceptibility to extreme heat and cold, as well as
extreme temperature shifts.</t>
  </si>
  <si>
    <t>Foundation &amp; Walls</t>
  </si>
  <si>
    <t>Extreme heat could impact mortar and results in water ingress in high precipitation events</t>
  </si>
  <si>
    <t> </t>
  </si>
  <si>
    <t>Cladding &amp; Insulation</t>
  </si>
  <si>
    <t>Heat causes n sealants to degrade which could increase the frequency of replacement.</t>
  </si>
  <si>
    <t>Complete building envelope and mechanical system upgrades to reduce susceptibility to extreme heat and cold, as well as extreme temperature shifts.</t>
  </si>
  <si>
    <t>Windows &amp; Doors</t>
  </si>
  <si>
    <t>Extreme heat dries out sealants and leads to leaking.</t>
  </si>
  <si>
    <t>Install appropriate blinds, sunshades, and weather stripping on windows</t>
  </si>
  <si>
    <t>Roof Mounted Equipment</t>
  </si>
  <si>
    <t>Increased deterioration due to contraction and expansion of materials.</t>
  </si>
  <si>
    <t>HVAC System</t>
  </si>
  <si>
    <t>Extreme heat overwhelms the capacity of the cooling systems resulting in an increase in demands on HVAC systems and higher energy consumption to achieve the buildings cooling requirements.</t>
  </si>
  <si>
    <t>Increase cooling capacity in buildings Q, R, and S where necessary following building evaluations</t>
  </si>
  <si>
    <t>Road &amp; Path Systems</t>
  </si>
  <si>
    <t>Paved parking can be damaged by heat, especially where there is heavy machinery use.</t>
  </si>
  <si>
    <t>Operations, Maintenance &amp; Staff</t>
  </si>
  <si>
    <t>Hotter temperatures cause thermal comfort problems for employees working indoors and outdoors.</t>
  </si>
  <si>
    <t>Develop norms and protocols for well-being of staff in extreme
heat. Establish a facility emergency plan that includes impacts/actions to address consequences of extreme heat. Create and maintain an emergency operation budget that can
immediately be used for emergency response purposes</t>
  </si>
  <si>
    <t>Equipment &amp; Users</t>
  </si>
  <si>
    <t>Extreme Cold</t>
  </si>
  <si>
    <t>Increased frequency of winter freeze-thaw events can damage and reduce the life of roof membranes.</t>
  </si>
  <si>
    <t>The winter freeze-thaw cycles of contraction and expansion on concrete floors, in locations built above the landfill, cause asphalt to sink locally 2-3” from the base. Buildings Q, R and S are the most impacted by this issue, with significant slumping (3- 4”) between the slab nd asphalt driveways resulting in vehicle damage.</t>
  </si>
  <si>
    <t>Extreme cold damages concrete and mortar structures</t>
  </si>
  <si>
    <t>Complete building envelope system upgrades to reduce susceptibility to cold, as well as extreme temperature shifts.</t>
  </si>
  <si>
    <t>Ice and extreme cold can damage sealants and components of windows and door</t>
  </si>
  <si>
    <t>Schedule regular maintenance checks to ensure that windows and doors are sealed and draft-proof. Replace external doors and entranceways that are compromised and old.</t>
  </si>
  <si>
    <t>Blockage from snow/ice accumulation leading to water ingress and infiltration through melting</t>
  </si>
  <si>
    <t>Emergency Systems</t>
  </si>
  <si>
    <t>Winter freeze-thaw causes overhead doors to not function properly, allowing rain to enter and affect emergency lighting and systems.</t>
  </si>
  <si>
    <t>Stormwater Handling Systems</t>
  </si>
  <si>
    <t>Stormwater pooling degrades asphalt and can result in localized flooding due to ice formation in the stormwater system.</t>
  </si>
  <si>
    <t>Develop Frozen Water Pipe Policy to enhance existing programs to prevent service freezing, and to provide temporary water access and services in the event of another pipe freeze</t>
  </si>
  <si>
    <t>Freeze thaw causes potholes and frost heaves to form, as well as depressions in the asphalt, especially where the ground stability is impacted by the presence of an old landfill. These depressions fill with ice that cannot be cleared, often being flush with the surrounding road surfaces, creating health and safety issues. All sidewalks and non-graded parking lots in the
Manchester Complex are hazardous for pedestrians under icy conditions which can become an increasing problem because there are limitations in how much salt can be used due to the City’s stormwater commitments. Greater frequency of freeze-thaw cycles could result in faster degradation of concrete sidewalks, parking areas, and ramp failure particularly if coupled with higher rainfall.</t>
  </si>
  <si>
    <t>Develop a policy / program to track operational, staff resources and capital costs resulting from exposure to extreme weather events.Create and maintain an emergency operation budget that can immediately be used for emergency response purposes</t>
  </si>
  <si>
    <t>Temperature sensitive equipment is required to be stored in warmer spaces during winter, especially between December-March when cold temperatures are steady.</t>
  </si>
  <si>
    <t>Higher Average Temperatures</t>
  </si>
  <si>
    <t xml:space="preserve">Warmer air has a higher holding capacity for moisture and therefore a higher relative humidity which can increase the amount of salt in a soluble state and speed up the degradation process on asphalt structures. Much of the salt and sand gets deposited between buildings R &amp; S and results in corrosion and other salt related impacts to the buildings (Building R repairs salt and sand trucks). </t>
  </si>
  <si>
    <t>Complete a ground stability report/geotechnical survey to manage issues associated with the old landfill beneath buildings Q, R, and S</t>
  </si>
  <si>
    <t>Flat roofs tend to have a longer immersion time as water does not drain as fast and can collect in pools on the roof. Can lead to roof leaks if the membrane is not maintained.</t>
  </si>
  <si>
    <t>Develop management plans to protect/repair structures after storm events.Complete building envelope and mechanical system upgrades to reduce susceptibility to extreme heat and cold, as well as extreme temperature shifts.</t>
  </si>
  <si>
    <t>Increased ground water could result in greater hydrostatic pressure on foundation walls resulting in increased below grade water ingress.</t>
  </si>
  <si>
    <t>Increased rain increases the wear on exterior membranes and envelope systems which leads to more frequent repair and replacement.</t>
  </si>
  <si>
    <t>Develop management plans to protect/repair structures after storm events</t>
  </si>
  <si>
    <t>Water penetration could compromise emergency and alarm systems.</t>
  </si>
  <si>
    <t>Extreme / long duration precipitation can result in sewer backflows in drains.</t>
  </si>
  <si>
    <t>Stormwater system is clogged by sediment from the erosion and runoff at the asphalt plant. Resulting flooding can cause site access issues.</t>
  </si>
  <si>
    <t>Localized flooding can make it harder or more dangerous for users to get to or leave the facility safely.</t>
  </si>
  <si>
    <t>Snow accumulation could result in increased loading on structural systems and on outdoor equipment which could hinder maintenance and result in a decrease in life expectancy</t>
  </si>
  <si>
    <t>Snow clearing equipment and salt use can damage hardscapes after heavy snowfall events.</t>
  </si>
  <si>
    <t>Snow accumulation over the course of the day makes it harder or more dangerous for users to get to or leave the facility safely. The biggest challenge is making the area safe via snow removal.</t>
  </si>
  <si>
    <t>Storage of snow takes space that would otherwise be used for parking by users.</t>
  </si>
  <si>
    <t>Adjusting the run-times of mechanical systems and using waste heat loads as part of process inputs</t>
  </si>
  <si>
    <t>Storms (Lightning/ Hail)</t>
  </si>
  <si>
    <t>Prevailing winds damage metal cladding on Buildings Q, R &amp; S.</t>
  </si>
  <si>
    <t>Hail can damage roof top systems and result in water incursion, as well as broken windows resulting in insurance claims. The impacts reduce building functionality while repairs are made.</t>
  </si>
  <si>
    <t>High winds in January 2022 resulted in knocking out an offsite transformer. Power outage from high wind damages leads to dependence on backup generator which is an oversized diesel genset backup systems on site (can last about 72 hours) which results in increased greenhouse gas (GHG) emissions. High wind events can damage exterior lighting systems and signs.</t>
  </si>
  <si>
    <t>Develop management plans to protect/repair structures after storm events. Adjusting the run-times of mechanical systems and using waste heat loads as part of process inputs.</t>
  </si>
  <si>
    <t xml:space="preserve">High wind speeds cause erosion, visibility, impacted damage. Hail can damage the fleet and vehicles. </t>
  </si>
  <si>
    <t>Develop management plans to protect/repair structures after storm events. Adjusting the run-times of mechanical systems and using waste heat loads as part of process inputs</t>
  </si>
  <si>
    <t>Winter Freeze Thaw</t>
  </si>
  <si>
    <t>The winter freeze-thaw cycles of contraction and expansion on concrete floors, in locations built above the landfill, cause asphalt to sink locally 2-3” from the base. Buildings Q, R and S are the most impacted by this issue, with significant slumping (3- 4”) between the slab and asphalt driveways resulting in vehicle damage.</t>
  </si>
  <si>
    <t>Develop a policy / program to track operational, staff resources and capital costs resulting from exposure to extreme weather events. Create and maintain an emergency operation budget that can immediately be used for emergency response purposes</t>
  </si>
  <si>
    <t>Monitor/assess the site for any hazards. Plans can be in place to respond to an outage in case of damage to overhead lines.</t>
  </si>
  <si>
    <t>Village Square Leisure Centre</t>
  </si>
  <si>
    <t xml:space="preserve">Extreme heat degrades roof materials.
</t>
  </si>
  <si>
    <t>Install roof mounted solar PV.</t>
  </si>
  <si>
    <t>Heat dries and degrades sealants in roof.</t>
  </si>
  <si>
    <t>Extreme heat has been impacting mortar and results in water ingress in high precipitation events.</t>
  </si>
  <si>
    <t>Install green walls on non-shaded areas of the building</t>
  </si>
  <si>
    <t>Heat causes wear and tear in gasket seals in brick, which have had to be replaced multiple times.</t>
  </si>
  <si>
    <t>Extreme heat dries out sealants and leads to leaking</t>
  </si>
  <si>
    <t>Install appropriate blinds/sunshades on windows and apply weather stripping to windows and doors.</t>
  </si>
  <si>
    <t>Install triple pane windows</t>
  </si>
  <si>
    <t>Changes in temperature affect filters in ventilation and displace the filtration system.</t>
  </si>
  <si>
    <t>Sun damage peels paint off and ages units more quickly.</t>
  </si>
  <si>
    <t>Wildfire Smoke</t>
  </si>
  <si>
    <t>Wildfire smoke filters into the facility through ventilation, lines the insulation, plugs filters, and impacts air flow.</t>
  </si>
  <si>
    <t>Complete a third-party ventilation review to verify compliance with latest ASHRAE 62.1 standard and explore feasibility of heat recovery systems including but not limited to enthalpy heat wheels, heat recovery wheel, heat recovery ventilators, etc. Perform a heat loss evaluation (with heat visual/infrared technology) to identify loss locations (e.g., Incorporate a heat tracing system for pipes).</t>
  </si>
  <si>
    <t>There is a buildup of smoke related odour in the ventilation- impacts multipurpose rooms.</t>
  </si>
  <si>
    <t>Extreme hot temperatures could overwhelm the capacity of the cooling systems to support the building user demands.</t>
  </si>
  <si>
    <t>Install high efficiency HVAC systems when the current system reaches the end of its lifecycle. Building boilers are of non-condensing type; at the end of service life consider installation of condensing boilers to improve efficiency. Replacement of aging hydronic equipment, such as pumps and heat exchangers, is recommended to ensure equipment is operating to maximum efficiency.</t>
  </si>
  <si>
    <t>Increase in demands on HVAC systems resulting in higher energy consumption.</t>
  </si>
  <si>
    <t>Hotter temperatures, higher solar gain may cause thermal comfort problems.</t>
  </si>
  <si>
    <t>Perform a heat loss evaluation (with heat visual/infrared technology) to identify loss locations (e.g., Incorporate a heat tracing system for pipes).</t>
  </si>
  <si>
    <t>Pools</t>
  </si>
  <si>
    <t>Extreme heat damages seals on the thunder run slide that runs inside/outside of the building. Leads to leaking and constant maintenance.</t>
  </si>
  <si>
    <t>Severe high temperatures or drought may result in reduced water availability.</t>
  </si>
  <si>
    <t>Water conservation measures: update policies and procedures for users and staff.</t>
  </si>
  <si>
    <t>Trees are aging and dying out.</t>
  </si>
  <si>
    <t>Plant shade trees to replace those that are at the end of their life cycle and reduce urban heat island effect.</t>
  </si>
  <si>
    <t>Dry planters have become fire hazards.</t>
  </si>
  <si>
    <t>High temperatures could increase soil evaporation and irrigation needs.</t>
  </si>
  <si>
    <t>May require changing types of vegetation to varieties that are more heat resistant.</t>
  </si>
  <si>
    <t>Increased air temperatures can increase the spread of invasive species</t>
  </si>
  <si>
    <t>Power/Hydro</t>
  </si>
  <si>
    <t>Excessively high temperatures could cause failure of on-site electrical components including transformers</t>
  </si>
  <si>
    <t>Some locations are not designed appropriately, e.g., transit booth overheats during summer because it is next to the south window and freezes during winter because it is next to the west door.</t>
  </si>
  <si>
    <t>Develop norms and protocols for well-being in extreme heat.</t>
  </si>
  <si>
    <t>Extreme weather working conditions may lead to delay of regularly scheduled maintenance procedures.</t>
  </si>
  <si>
    <t>Maintenance staff work harder to keep up with inefficiencies and staff work harder to be comfortable during the workday.</t>
  </si>
  <si>
    <t>The pool deck area gets incredibly hot in the summer, mainly because of the east windows, which led to lifeguards getting heat exhaustion in summer 2022 and having to go home.</t>
  </si>
  <si>
    <t>Wildfires</t>
  </si>
  <si>
    <t>Wildfire smoke can reduce productivity.</t>
  </si>
  <si>
    <t>During fires, summer programmes are directed into the building. Programmes are rarely cancelled due to fire.</t>
  </si>
  <si>
    <t>Heat and drought in the summer lead to more use of the facility.</t>
  </si>
  <si>
    <t>East entrance has roof walkway consisting of 600lb 3x3 concrete pads on top of the roof drainage system. Changing temperatures (e.g., freeze quakes) cause the pads to shift and damage the membrane. Leads to damage and leaking.</t>
  </si>
  <si>
    <t>Improve roof venting and insulation during roof replacement.</t>
  </si>
  <si>
    <t>Winter freeze thaw damages concrete and underlying rebar structures (e.g., concrete cancer).</t>
  </si>
  <si>
    <t>Winter freeze thaw damages concrete and mortar structures.</t>
  </si>
  <si>
    <t>There are several rooftop units- changes in temperature affect filters in ventilation and displace the filtration system.</t>
  </si>
  <si>
    <t>Winter freeze thaw damages seals on the thunder run slide that runs inside/outside of the building. Leads to leaking and constant maintenance.</t>
  </si>
  <si>
    <t>Replace Thunder Run water slide with climbing wall to retain user interest- indoor wall or outdoor ice climbing.</t>
  </si>
  <si>
    <t>Water use issues during times of drought</t>
  </si>
  <si>
    <t>Water conservation measures: improved pool filtration system (silicon carbide)</t>
  </si>
  <si>
    <t>Greater frequency of freeze-thaw cycles could result in faster concrete path walkway, parking area, and driveway failure particularly if coupled with higher rainfall.</t>
  </si>
  <si>
    <t>Install PV shading structures in parking lot</t>
  </si>
  <si>
    <t>Winter freeze thaw events harms trees.</t>
  </si>
  <si>
    <t>Cracks in pavement could lead to trip and fall risk for pedestrians.</t>
  </si>
  <si>
    <t>Roof &amp; Roof Structures</t>
  </si>
  <si>
    <t>There are roof leaks throughout the entire Leisure Centre; buckets are used to alleviate the problem.</t>
  </si>
  <si>
    <t>Increased ground water could result in greater hydrostatic pressure at foundation walls resulting in increased below grade water ingress.</t>
  </si>
  <si>
    <t>Include periodic building foundation reviews between BCAs to ensure no moisture damage</t>
  </si>
  <si>
    <t>Increased rain may also increase the wear on exterior membranes and envelope systems which may lead to more frequent repair and replacement.</t>
  </si>
  <si>
    <t>Sloped window seals are degraded because of solar load that dries the seal, causing leakage in both the windows and roof.</t>
  </si>
  <si>
    <t>Replace external doors and entranceways that are compromised and old.</t>
  </si>
  <si>
    <t>Upper windows leak, mainly in the lobby area.</t>
  </si>
  <si>
    <t>Rain gets inside rooftop systems and damages ducts.</t>
  </si>
  <si>
    <t>Ensure redundancy in control systems (transformers)</t>
  </si>
  <si>
    <t xml:space="preserve">Wastewater Handling Systems </t>
  </si>
  <si>
    <t>Extreme precipitation / long duration can result in sewer backflows in drains in the changing rooms (issue is related to an historical cross connection between storm and sewer systems).</t>
  </si>
  <si>
    <t>Groundwater comes back into the sump pump system in pools and damages the foundation (due to high water table).</t>
  </si>
  <si>
    <t>Install on-site stormwater retention system (e.g., Install an on-site cistern)</t>
  </si>
  <si>
    <t>Precipitation and wind driven extended power failure could cause flooding in lower levels (the generator has a short life).</t>
  </si>
  <si>
    <t>Perform a drainage design/review (hire consultant) for options analysis to identify potential drainage upgrades/requirements.</t>
  </si>
  <si>
    <t xml:space="preserve">Stormwater pooling, asphalt sinking and repair </t>
  </si>
  <si>
    <t>Install permeable pavement or silva cell systems where possible</t>
  </si>
  <si>
    <t>Snow accumulation could result in increased loading on structural systems and on outdoor equipment which could hinder maintenance and result in a decrease in life expectancy.</t>
  </si>
  <si>
    <t>Brick walls need regular repointing due to hail/snow/sleet.</t>
  </si>
  <si>
    <t>Upgrade cladding to handle stronger hail impact</t>
  </si>
  <si>
    <t>Extensive damage on north side of building.</t>
  </si>
  <si>
    <t>Extreme cold freezes automatic doors and prevents them from closing once opened, particularly west and east sliding doors.</t>
  </si>
  <si>
    <t>Hail can damage roof top systems and result in water incursion, as well as broken windows which may result in insurance claims. This may impact building functionality while repairs are made.</t>
  </si>
  <si>
    <t>High winds remove grilles and filters, bend ducts out of shape; this has historically allowed for animals to enter.</t>
  </si>
  <si>
    <t xml:space="preserve">Heavy snow has bent ducts out of shape. </t>
  </si>
  <si>
    <t>CO2 was freezing last winter.</t>
  </si>
  <si>
    <t>Tanks are located on the north side of the building and the sensor is kept inside.</t>
  </si>
  <si>
    <t>Tanks must be consistently maintained at a specific level to be unaffected.</t>
  </si>
  <si>
    <t>HVAC systems affected by cold temperatures and snow (e.g., air handling units are used to recirculate air during fires, but better systems are needed.</t>
  </si>
  <si>
    <t>Sliding doors are continuously being opened by users, thereby drawing outside air into the building; results in staff using portable heaters).</t>
  </si>
  <si>
    <t>Interior &amp; Exterior Lighting</t>
  </si>
  <si>
    <t>High wind events can damage exterior lighting systems and signs or push them over.</t>
  </si>
  <si>
    <t>Power outage plus rainfall leads to dependence on backup generator.</t>
  </si>
  <si>
    <t>Centre is considered an emergency response facility (e.g., during 2013 flood) and a vaccine distribution facility- backup generator only powers lighting, vaccine fridges, sump pumps.</t>
  </si>
  <si>
    <t>Thunder Run Water slide- Half of the slide loops outside the building. Freezes in extreme cold, always leaking.</t>
  </si>
  <si>
    <t>Slide is closed to the public at temperatures below -5oC.</t>
  </si>
  <si>
    <t>Hail and high winds are threats to water slide.</t>
  </si>
  <si>
    <t>Ice Rinks &amp; Refrigerant Systems</t>
  </si>
  <si>
    <t>If power goes out (wind / snow event driven) then the rink slowly starts melting (there is no backup power for any other system, other than sump-pumps, vaccine fridges and lighting).</t>
  </si>
  <si>
    <t>High precipitation (rain, or rain on snow) events could result in reduced site drainage, and localized flooding.</t>
  </si>
  <si>
    <t>Ice and snow can clog storm drains, resulting in localized flooding.</t>
  </si>
  <si>
    <t>High winds can potentially lead to downed trees and damaged landscape vegetation.</t>
  </si>
  <si>
    <t>Extreme wind / rainfall events could knock over or damage temporary furnishings.</t>
  </si>
  <si>
    <t>High winds can cause damage to electrical transmission and distribution networks resulting in power outages which would impact service levels.</t>
  </si>
  <si>
    <t>High winds bring in debris from outside (leaves, dust, etc.)- Also occurs when doors are closed.</t>
  </si>
  <si>
    <t>Schedule regular maintenance checks and make repairs after events.</t>
  </si>
  <si>
    <t>Front desk staff all use heaters in winter because the front doors open and close so often.</t>
  </si>
  <si>
    <t>Heaters are mainly used in the back-office area (~8 heaters being used in addition to transit and library).</t>
  </si>
  <si>
    <t>Personal heaters can impact energy use or blow breakers if too many are plugged in.</t>
  </si>
  <si>
    <t>The biggest challenge is making the area safe via snow removal.</t>
  </si>
  <si>
    <t>Assess roof design to minimize potential safety issue of snow falling off roof</t>
  </si>
  <si>
    <t>Snow accumulation over the course of the day makes it harder or more dangerous for users to get to or leave the facility safely.</t>
  </si>
  <si>
    <t xml:space="preserve">Resources
Consider the following resources when completing this Climate Risk Screening Assessment Tool. This list is not exhaustive, worksheet users are encouraged to seek additional resources as necessary. 
</t>
  </si>
  <si>
    <t>Title</t>
  </si>
  <si>
    <t>Link</t>
  </si>
  <si>
    <t>Resource Type</t>
  </si>
  <si>
    <t>Calgary River Flooding Maps</t>
  </si>
  <si>
    <t>City of Calgary</t>
  </si>
  <si>
    <t>Calgary River Flooding</t>
  </si>
  <si>
    <t>Hazard, Exposure, and Likelihood Data</t>
  </si>
  <si>
    <t>The Climate Atlas of Canada</t>
  </si>
  <si>
    <t>Prairie Climate Centre</t>
  </si>
  <si>
    <t>https://climateatlas.ca/</t>
  </si>
  <si>
    <t>Climate Data Canada</t>
  </si>
  <si>
    <t>Environment and Climate Change Canada / Ouranos / CRIM / PCIC / Prarie Climate Centre</t>
  </si>
  <si>
    <t>climatedata.ca</t>
  </si>
  <si>
    <t>Downscaled Climate Scenarios</t>
  </si>
  <si>
    <t>Environement and Climate Change Canada</t>
  </si>
  <si>
    <t>https://climate-change.canada.ca/climate-data/#/</t>
  </si>
  <si>
    <t>PCIC Plan 2 Adapt</t>
  </si>
  <si>
    <t>Pacific Climate Impacts Constortium</t>
  </si>
  <si>
    <t>https://www.pacificclimate.org/analysis-tools/plan2adapt</t>
  </si>
  <si>
    <t>PCIC Climate Explorer</t>
  </si>
  <si>
    <t>https://www.pacificclimate.org/analysis-tools/pcic-climate-explorer</t>
  </si>
  <si>
    <t>Leed Resilience Screening Tool for LEED v4 Projects</t>
  </si>
  <si>
    <t>US Green Building Council</t>
  </si>
  <si>
    <t>https://www.usgbc.org/resources/leed-climate-resilience-screening-tool-leed-v4-projects</t>
  </si>
  <si>
    <t>Climate Strategy</t>
  </si>
  <si>
    <t>Calgary Climate Strategy</t>
  </si>
  <si>
    <t>Design Value Explorer</t>
  </si>
  <si>
    <t>National Research Council Canada</t>
  </si>
  <si>
    <t>https://climatedata.ca/the-design-value-explorer-improving-access-to-historical-and-projected-climatic-design-variables/</t>
  </si>
  <si>
    <t>CanAdapt and Communities of Practice</t>
  </si>
  <si>
    <t>Climate Risk Institute</t>
  </si>
  <si>
    <t>https://climateriskinstitute.ca/community-of-practice/</t>
  </si>
  <si>
    <t>Resilience and Risk Assessment Frameworks</t>
  </si>
  <si>
    <t>Climate Lens – Climate Change Resilience Assessment</t>
  </si>
  <si>
    <t>Infrastructure Canada</t>
  </si>
  <si>
    <t>https://www.infrastructure.gc.ca/pub/other-autre/cl-occ-eng.html</t>
  </si>
  <si>
    <t>PIEVC High Level Screening Guide</t>
  </si>
  <si>
    <t>Institute for Catastrophic Loss Reduction and Climate Risk Institute</t>
  </si>
  <si>
    <t>https://pievc.ca/pievc-high-level-screening-guide/</t>
  </si>
  <si>
    <t>31000 Risk management</t>
  </si>
  <si>
    <t>ISO (International Organization for Standardization)</t>
  </si>
  <si>
    <t>https://www.iso.org/iso-31000-risk-management.html;</t>
  </si>
  <si>
    <t>14090 Adaptation to climate change - Principles, requirements and guidelines</t>
  </si>
  <si>
    <t>https://www.iso.org/obp/ui/#iso:std:iso:14091:ed-1:v1:en</t>
  </si>
  <si>
    <t>MBAR Discussion Primers</t>
  </si>
  <si>
    <t>BC Housing</t>
  </si>
  <si>
    <t>https://www.bchousing.org/research-centre/library/residential-design-construction-guides/MBAR</t>
  </si>
  <si>
    <t>Resilience Strategies</t>
  </si>
  <si>
    <t>Calgary Climate Ready Home Guide</t>
  </si>
  <si>
    <t>https://www.calgary.ca/environment/climate/climate-ready-home-guide.html</t>
  </si>
  <si>
    <t>Building Sustainability &amp; Resilience Guide</t>
  </si>
  <si>
    <t>ASHRAE BC</t>
  </si>
  <si>
    <t>https://static1.squarespace.com/static/54762199e4b0f6ed696bf031/t/62fd59afd2fc2d056da51b2a/1660770738485/ASHRAE-BC+Building+Sustainability+%26+Resilience+Guide+-+Rev+1.1.pdf</t>
  </si>
  <si>
    <t>Climate Change Considerations for Building Enclosure Engineers, Engineers &amp; Geoscientists British Columbia</t>
  </si>
  <si>
    <t>EGBC (Engineers and Geoscientists BC)</t>
  </si>
  <si>
    <t>https://www.egbc.ca/app/Practice-Resources/Individual-Practice/Guidelines-Advisories/Document/01525AMWZ4OQNSFQRDEBA2GUPT6CRPJG7U/Climate%20Change%20Considerations%20for%20Building%20Enclosure%20Engineers</t>
  </si>
  <si>
    <t>Sustainability Professional Practice Guidelines</t>
  </si>
  <si>
    <t>https://www.egbc.ca/app/Practice-Resources/Individual-Practice/Guidelines-Advisories/Document/01525AMWYXOJJABJXV2JBKDAA5525CDJ6B/Sustainability%20Guidelines</t>
  </si>
  <si>
    <t>Resources on Professional Practice related to risk and resilience</t>
  </si>
  <si>
    <t>Overheating Considerations for Existing Multi-Unit Residential Buildings</t>
  </si>
  <si>
    <t>https://www.egbc.ca/app/Practice-Resources/Individual-Practice/Guidelines-Advisories/Document/01525AMW32WH5KF4WGZFHYUEOWQXCGSEWM/Overheating%20Considerations%20for%20Existing%20Multi-Unit%20Residential%20Buildings</t>
  </si>
  <si>
    <t>Electrical Considerations for Decarbonizing Existing Part 3 Buildings</t>
  </si>
  <si>
    <t>https://www.egbc.ca/app/Practice-Resources/Individual-Practice/Guidelines-Advisories/Document/01525AMW5K7OKYS6AQCZFYXR4QVJBNKNMH/Electrical%20Considerations%20for%20Decarbonizing%20Existing%20Part%203%20Buildings</t>
  </si>
  <si>
    <t>Climate Change Considerations for Building Enclosure Engineers</t>
  </si>
  <si>
    <t>Joint Professional Practice Guidelines on Whole Building Energy Modelling Services</t>
  </si>
  <si>
    <t>https://www.egbc.ca/app/Practice-Resources/Individual-Practice/Guidelines-Advisories/Document/01525AMW7JPMODAJKVYBCLHGRA24FJJPH3/Whole%20Building%20Energy%20Modelling%20Services</t>
  </si>
  <si>
    <t>Under One Umbrella: Practical Approaches for Reducing Flood Risks in Canada, 2020</t>
  </si>
  <si>
    <t>University of Waterloo, Intact Centre on Climate Adaptation</t>
  </si>
  <si>
    <t>Under One Umbrella: Practical Approaches for Reducing Flood Risk in Canada – Intact Centre on Climate Adaptation (intactcentreclimateadaptation.ca)</t>
  </si>
  <si>
    <t xml:space="preserve">Technical document with resilience recommendations </t>
  </si>
  <si>
    <t xml:space="preserve">Prepare Your Home for Hail </t>
  </si>
  <si>
    <t>ICLR_Hail_2018.pdf</t>
  </si>
  <si>
    <t>Climate Resilience Buildings: Guideline for Management of Overheating Risk in Residential Buildings, 2021</t>
  </si>
  <si>
    <t>Natural Resources Canada</t>
  </si>
  <si>
    <t>nrc-publications.canada.ca/eng/view/ft/?id=9c60dc19-ca18-4f4c-871f-2633f002b95c&amp;dp=2&amp;dsl=en </t>
  </si>
  <si>
    <t>Climate Emergency – Bylaw and Policy Updates Applicable to New Buildings, Green Building Policy, 2022:</t>
  </si>
  <si>
    <t xml:space="preserve"> City of Vancouver</t>
  </si>
  <si>
    <t>Report, Climate Emergency – Bylaw and Policy Updates Applicable to New Buildings, May 17, 2022 (vancouver.ca)</t>
  </si>
  <si>
    <t xml:space="preserve">Technical policy document with resilience recommendations </t>
  </si>
  <si>
    <t>Sign off</t>
  </si>
  <si>
    <t>Step 1 - Exposure</t>
  </si>
  <si>
    <t>Step 1 - Exposure Level</t>
  </si>
  <si>
    <t>Step 3 - Potential Impacts</t>
  </si>
  <si>
    <t xml:space="preserve">Step 2 </t>
  </si>
  <si>
    <t>Step 4</t>
  </si>
  <si>
    <t>Individual interviews</t>
  </si>
  <si>
    <t>Will incorporate into project</t>
  </si>
  <si>
    <t>Group interviews</t>
  </si>
  <si>
    <t>Will be explored in future project stages - provide details</t>
  </si>
  <si>
    <t>Workshop</t>
  </si>
  <si>
    <t>Will not incorporate into project - describe barriers or challenges</t>
  </si>
  <si>
    <t>Interviews &amp; Workshops</t>
  </si>
  <si>
    <t>Did not participate</t>
  </si>
  <si>
    <t>Medium Risk</t>
  </si>
  <si>
    <t>High Risk</t>
  </si>
  <si>
    <t>Extreme Risk</t>
  </si>
  <si>
    <t>Public Space</t>
  </si>
  <si>
    <t xml:space="preserve">Affordable Housing </t>
  </si>
  <si>
    <t>Industrial Project</t>
  </si>
  <si>
    <t xml:space="preserve">Version </t>
  </si>
  <si>
    <t>Release Date</t>
  </si>
  <si>
    <t>Notes</t>
  </si>
  <si>
    <t>March 27 2023</t>
  </si>
  <si>
    <t>Draft release for feedback</t>
  </si>
  <si>
    <t>Released for use</t>
  </si>
  <si>
    <t>Increased air temperature</t>
  </si>
  <si>
    <t>Short duration high intensity (SDHI) rainfall</t>
  </si>
  <si>
    <r>
      <t xml:space="preserve">Impact Categories
</t>
    </r>
    <r>
      <rPr>
        <b/>
        <sz val="11"/>
        <color theme="0"/>
        <rFont val="Calibri"/>
        <family val="2"/>
        <scheme val="minor"/>
      </rPr>
      <t>Directions</t>
    </r>
    <r>
      <rPr>
        <b/>
        <sz val="14"/>
        <color theme="0"/>
        <rFont val="Calibri"/>
        <family val="2"/>
        <scheme val="minor"/>
      </rPr>
      <t xml:space="preserve">
</t>
    </r>
    <r>
      <rPr>
        <b/>
        <sz val="11"/>
        <color theme="0"/>
        <rFont val="Calibri"/>
        <family val="2"/>
        <scheme val="minor"/>
      </rPr>
      <t xml:space="preserve">1) </t>
    </r>
    <r>
      <rPr>
        <sz val="11"/>
        <color theme="0"/>
        <rFont val="Calibri"/>
        <family val="2"/>
        <scheme val="minor"/>
      </rPr>
      <t>Consider the following systems and components when thinking through impacts of a hazard in Steps 2, 3 and 4.</t>
    </r>
    <r>
      <rPr>
        <b/>
        <sz val="11"/>
        <color theme="0"/>
        <rFont val="Calibri"/>
        <family val="2"/>
        <scheme val="minor"/>
      </rPr>
      <t xml:space="preserve">
2) </t>
    </r>
    <r>
      <rPr>
        <sz val="11"/>
        <color theme="0"/>
        <rFont val="Calibri"/>
        <family val="2"/>
        <scheme val="minor"/>
      </rPr>
      <t xml:space="preserve">This list is not exhaustive; the assessment team is encouraged to replace or add to the list of systems or components based on the characteristics of and complexity of the project.  
</t>
    </r>
    <r>
      <rPr>
        <b/>
        <sz val="11"/>
        <color theme="0"/>
        <rFont val="Calibri"/>
        <family val="2"/>
        <scheme val="minor"/>
      </rPr>
      <t xml:space="preserve">3) </t>
    </r>
    <r>
      <rPr>
        <sz val="11"/>
        <color theme="0"/>
        <rFont val="Calibri"/>
        <family val="2"/>
        <scheme val="minor"/>
      </rPr>
      <t xml:space="preserve">Review columns </t>
    </r>
    <r>
      <rPr>
        <b/>
        <sz val="11"/>
        <color theme="0"/>
        <rFont val="Calibri"/>
        <family val="2"/>
        <scheme val="minor"/>
      </rPr>
      <t xml:space="preserve">A </t>
    </r>
    <r>
      <rPr>
        <sz val="11"/>
        <color theme="0"/>
        <rFont val="Calibri"/>
        <family val="2"/>
        <scheme val="minor"/>
      </rPr>
      <t>through</t>
    </r>
    <r>
      <rPr>
        <b/>
        <sz val="11"/>
        <color theme="0"/>
        <rFont val="Calibri"/>
        <family val="2"/>
        <scheme val="minor"/>
      </rPr>
      <t xml:space="preserve"> H</t>
    </r>
    <r>
      <rPr>
        <sz val="11"/>
        <color theme="0"/>
        <rFont val="Calibri"/>
        <family val="2"/>
        <scheme val="minor"/>
      </rPr>
      <t xml:space="preserve"> and replace or add additional components as needed. Add additional systems and components in columns I &amp; J as needed.</t>
    </r>
  </si>
  <si>
    <t>Select the assessed baseline or future risk level:</t>
  </si>
  <si>
    <t>Climate Risk Screening Assessment Tool - version 1 - 2024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</si>
</sst>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11"/>
      <color theme="0"/>
      <name val="Calibri"/>
      <family val="2"/>
      <scheme val="minor"/>
    </font>
    <font>
      <u/>
      <sz val="11"/>
      <color theme="10"/>
      <name val="Calibri"/>
      <family val="2"/>
      <scheme val="minor"/>
    </font>
    <font>
      <sz val="11"/>
      <name val="Calibri"/>
      <family val="2"/>
      <scheme val="minor"/>
    </font>
    <font>
      <b/>
      <sz val="11"/>
      <name val="Calibri"/>
      <family val="2"/>
      <scheme val="minor"/>
    </font>
    <font>
      <i/>
      <sz val="11"/>
      <color theme="1"/>
      <name val="Calibri"/>
      <family val="2"/>
      <scheme val="minor"/>
    </font>
    <font>
      <b/>
      <sz val="11"/>
      <color theme="1"/>
      <name val="Calibri"/>
      <family val="2"/>
      <scheme val="minor"/>
    </font>
    <font>
      <b/>
      <sz val="14"/>
      <color theme="1"/>
      <name val="Calibri"/>
      <family val="2"/>
      <scheme val="minor"/>
    </font>
    <font>
      <b/>
      <sz val="11"/>
      <color theme="0"/>
      <name val="Calibri"/>
      <family val="2"/>
      <scheme val="minor"/>
    </font>
    <font>
      <b/>
      <sz val="14"/>
      <color theme="0"/>
      <name val="Calibri"/>
      <family val="2"/>
      <scheme val="minor"/>
    </font>
    <font>
      <sz val="11"/>
      <color theme="0" tint="-0.499984740745262"/>
      <name val="Calibri"/>
      <family val="2"/>
      <scheme val="minor"/>
    </font>
    <font>
      <b/>
      <sz val="12"/>
      <color theme="0"/>
      <name val="Calibri"/>
      <family val="2"/>
      <scheme val="minor"/>
    </font>
    <font>
      <b/>
      <sz val="14"/>
      <name val="Calibri"/>
      <family val="2"/>
      <scheme val="minor"/>
    </font>
    <font>
      <sz val="11"/>
      <name val="Calibri"/>
      <family val="2"/>
    </font>
    <font>
      <b/>
      <sz val="11"/>
      <color theme="2" tint="-9.9978637043366805E-2"/>
      <name val="Calibri"/>
      <family val="2"/>
      <scheme val="minor"/>
    </font>
    <font>
      <sz val="11"/>
      <color theme="2" tint="-9.9978637043366805E-2"/>
      <name val="Calibri"/>
      <family val="2"/>
      <scheme val="minor"/>
    </font>
    <font>
      <b/>
      <sz val="14"/>
      <color theme="2" tint="-9.9978637043366805E-2"/>
      <name val="Calibri"/>
      <family val="2"/>
      <scheme val="minor"/>
    </font>
    <font>
      <b/>
      <sz val="14"/>
      <color theme="0" tint="-4.9989318521683403E-2"/>
      <name val="Calibri"/>
      <family val="2"/>
      <scheme val="minor"/>
    </font>
    <font>
      <b/>
      <sz val="12"/>
      <color theme="0" tint="-4.9989318521683403E-2"/>
      <name val="Calibri"/>
      <family val="2"/>
      <scheme val="minor"/>
    </font>
    <font>
      <b/>
      <sz val="11"/>
      <color theme="0" tint="-4.9989318521683403E-2"/>
      <name val="Calibri"/>
      <family val="2"/>
      <scheme val="minor"/>
    </font>
    <font>
      <sz val="11"/>
      <color theme="0" tint="-4.9989318521683403E-2"/>
      <name val="Calibri"/>
      <family val="2"/>
      <scheme val="minor"/>
    </font>
    <font>
      <sz val="11"/>
      <color theme="1"/>
      <name val="Calibri"/>
      <family val="2"/>
    </font>
    <font>
      <sz val="16"/>
      <color theme="1"/>
      <name val="Calibri"/>
      <family val="2"/>
      <scheme val="minor"/>
    </font>
    <font>
      <i/>
      <sz val="10"/>
      <color theme="1"/>
      <name val="Calibri"/>
      <family val="2"/>
      <scheme val="minor"/>
    </font>
    <font>
      <b/>
      <sz val="24"/>
      <color theme="2" tint="-9.9978637043366805E-2"/>
      <name val="Calibri"/>
      <family val="2"/>
      <scheme val="minor"/>
    </font>
    <font>
      <b/>
      <sz val="11"/>
      <color theme="1"/>
      <name val="Calibri"/>
      <family val="2"/>
    </font>
    <font>
      <i/>
      <sz val="9"/>
      <color theme="1"/>
      <name val="Calibri"/>
      <family val="2"/>
      <scheme val="minor"/>
    </font>
    <font>
      <b/>
      <sz val="24"/>
      <color theme="0"/>
      <name val="Calibri"/>
      <family val="2"/>
      <scheme val="minor"/>
    </font>
    <font>
      <b/>
      <sz val="11"/>
      <color rgb="FF4B4F55"/>
      <name val="Calibri"/>
      <family val="2"/>
      <scheme val="minor"/>
    </font>
    <font>
      <i/>
      <sz val="11"/>
      <color theme="0"/>
      <name val="Calibri"/>
      <family val="2"/>
      <scheme val="minor"/>
    </font>
    <font>
      <b/>
      <sz val="11"/>
      <color rgb="FF4B4F55"/>
      <name val="Arial"/>
      <family val="2"/>
    </font>
    <font>
      <b/>
      <sz val="10"/>
      <color rgb="FFFFFFFF"/>
      <name val="Arial"/>
      <family val="2"/>
    </font>
    <font>
      <sz val="10"/>
      <color rgb="FF4B4F55"/>
      <name val="Arial"/>
      <family val="2"/>
    </font>
    <font>
      <sz val="8"/>
      <color rgb="FF4B4F55"/>
      <name val="Arial"/>
      <family val="2"/>
    </font>
    <font>
      <b/>
      <sz val="11"/>
      <color theme="0" tint="-0.499984740745262"/>
      <name val="Calibri"/>
      <family val="2"/>
      <scheme val="minor"/>
    </font>
    <font>
      <sz val="11"/>
      <color rgb="FF000000"/>
      <name val="Calibri"/>
      <family val="2"/>
      <scheme val="minor"/>
    </font>
    <font>
      <i/>
      <sz val="11"/>
      <color theme="1"/>
      <name val="Calibri"/>
      <family val="2"/>
    </font>
    <font>
      <sz val="11"/>
      <color rgb="FF4B4F55"/>
      <name val="Arial"/>
      <family val="2"/>
    </font>
    <font>
      <i/>
      <sz val="11"/>
      <color rgb="FF4B4F55"/>
      <name val="Arial"/>
      <family val="2"/>
    </font>
    <font>
      <b/>
      <sz val="12"/>
      <color rgb="FF4B4F55"/>
      <name val="Arial"/>
      <family val="2"/>
    </font>
    <font>
      <b/>
      <sz val="11"/>
      <color rgb="FFFFFFFF"/>
      <name val="Arial"/>
      <family val="2"/>
    </font>
    <font>
      <sz val="7"/>
      <color rgb="FF4B4F55"/>
      <name val="Times New Roman"/>
      <family val="1"/>
    </font>
    <font>
      <vertAlign val="superscript"/>
      <sz val="11"/>
      <color rgb="FF4B4F55"/>
      <name val="Arial"/>
      <family val="2"/>
    </font>
    <font>
      <sz val="11"/>
      <color rgb="FF4B4F55"/>
      <name val="Arial"/>
      <family val="1"/>
    </font>
  </fonts>
  <fills count="14">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0" tint="-4.9989318521683403E-2"/>
        <bgColor theme="4"/>
      </patternFill>
    </fill>
    <fill>
      <patternFill patternType="solid">
        <fgColor rgb="FFC8102E"/>
        <bgColor indexed="64"/>
      </patternFill>
    </fill>
    <fill>
      <patternFill patternType="solid">
        <fgColor rgb="FF4B4F55"/>
        <bgColor theme="4"/>
      </patternFill>
    </fill>
    <fill>
      <patternFill patternType="solid">
        <fgColor rgb="FF4B4F55"/>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s>
  <borders count="8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style="double">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medium">
        <color indexed="64"/>
      </right>
      <top style="thick">
        <color indexed="64"/>
      </top>
      <bottom style="thick">
        <color indexed="64"/>
      </bottom>
      <diagonal/>
    </border>
    <border>
      <left/>
      <right style="medium">
        <color indexed="64"/>
      </right>
      <top/>
      <bottom style="thick">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right style="thick">
        <color indexed="64"/>
      </right>
      <top/>
      <bottom style="thick">
        <color indexed="64"/>
      </bottom>
      <diagonal/>
    </border>
    <border>
      <left style="thick">
        <color indexed="64"/>
      </left>
      <right style="thick">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bottom/>
      <diagonal/>
    </border>
    <border>
      <left/>
      <right style="thick">
        <color indexed="64"/>
      </right>
      <top/>
      <bottom/>
      <diagonal/>
    </border>
    <border>
      <left style="thick">
        <color indexed="64"/>
      </left>
      <right style="medium">
        <color indexed="64"/>
      </right>
      <top/>
      <bottom style="medium">
        <color indexed="64"/>
      </bottom>
      <diagonal/>
    </border>
    <border>
      <left style="thick">
        <color indexed="64"/>
      </left>
      <right style="thick">
        <color indexed="64"/>
      </right>
      <top style="medium">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right/>
      <top/>
      <bottom style="thin">
        <color indexed="64"/>
      </bottom>
      <diagonal/>
    </border>
    <border>
      <left/>
      <right/>
      <top style="thin">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289">
    <xf numFmtId="0" fontId="0" fillId="0" borderId="0" xfId="0"/>
    <xf numFmtId="49" fontId="0" fillId="0" borderId="0" xfId="0" applyNumberFormat="1"/>
    <xf numFmtId="0" fontId="0" fillId="0" borderId="0" xfId="0" applyAlignment="1">
      <alignment horizontal="left"/>
    </xf>
    <xf numFmtId="0" fontId="8" fillId="4" borderId="0" xfId="0" applyFont="1" applyFill="1" applyAlignment="1">
      <alignment horizontal="left" vertical="top" wrapText="1"/>
    </xf>
    <xf numFmtId="0" fontId="3" fillId="4" borderId="0" xfId="0" applyFont="1" applyFill="1" applyAlignment="1">
      <alignment horizontal="center" vertical="top" wrapText="1"/>
    </xf>
    <xf numFmtId="0" fontId="0" fillId="4" borderId="17" xfId="0" applyFill="1" applyBorder="1" applyAlignment="1">
      <alignment wrapText="1"/>
    </xf>
    <xf numFmtId="0" fontId="0" fillId="4" borderId="17" xfId="0" applyFill="1" applyBorder="1"/>
    <xf numFmtId="0" fontId="0" fillId="4" borderId="18" xfId="0" applyFill="1" applyBorder="1" applyAlignment="1">
      <alignment wrapText="1"/>
    </xf>
    <xf numFmtId="0" fontId="0" fillId="4" borderId="0" xfId="0" applyFill="1"/>
    <xf numFmtId="0" fontId="12" fillId="4" borderId="0" xfId="0" applyFont="1" applyFill="1" applyAlignment="1">
      <alignment horizontal="center" vertical="top" wrapText="1"/>
    </xf>
    <xf numFmtId="0" fontId="3" fillId="4" borderId="0" xfId="0" applyFont="1" applyFill="1"/>
    <xf numFmtId="0" fontId="11" fillId="4" borderId="0" xfId="0" applyFont="1" applyFill="1" applyAlignment="1">
      <alignment horizontal="left" vertical="top" wrapText="1"/>
    </xf>
    <xf numFmtId="0" fontId="3" fillId="4" borderId="0" xfId="0" applyFont="1" applyFill="1" applyAlignment="1">
      <alignment wrapText="1"/>
    </xf>
    <xf numFmtId="0" fontId="13" fillId="4" borderId="0" xfId="0" applyFont="1" applyFill="1" applyAlignment="1">
      <alignment wrapText="1"/>
    </xf>
    <xf numFmtId="0" fontId="0" fillId="4" borderId="30" xfId="0" applyFill="1" applyBorder="1" applyAlignment="1">
      <alignment wrapText="1"/>
    </xf>
    <xf numFmtId="0" fontId="0" fillId="4" borderId="0" xfId="0" applyFill="1" applyAlignment="1">
      <alignment wrapText="1"/>
    </xf>
    <xf numFmtId="0" fontId="0" fillId="4" borderId="0" xfId="0" applyFill="1" applyAlignment="1">
      <alignment horizontal="left" vertical="top"/>
    </xf>
    <xf numFmtId="0" fontId="0" fillId="4" borderId="0" xfId="0" applyFill="1" applyAlignment="1">
      <alignment horizontal="left" vertical="top" wrapText="1"/>
    </xf>
    <xf numFmtId="0" fontId="7" fillId="4" borderId="0" xfId="0" applyFont="1" applyFill="1"/>
    <xf numFmtId="0" fontId="6" fillId="4" borderId="0" xfId="0" applyFont="1" applyFill="1" applyAlignment="1">
      <alignment wrapText="1"/>
    </xf>
    <xf numFmtId="0" fontId="6" fillId="4" borderId="0" xfId="0" applyFont="1" applyFill="1"/>
    <xf numFmtId="0" fontId="2" fillId="4" borderId="0" xfId="1" applyFill="1"/>
    <xf numFmtId="0" fontId="5" fillId="4" borderId="0" xfId="0" applyFont="1" applyFill="1"/>
    <xf numFmtId="0" fontId="0" fillId="4" borderId="22" xfId="0" applyFill="1" applyBorder="1"/>
    <xf numFmtId="0" fontId="3" fillId="4" borderId="0" xfId="0" applyFont="1" applyFill="1" applyAlignment="1">
      <alignment horizontal="left" vertical="top" wrapText="1"/>
    </xf>
    <xf numFmtId="0" fontId="4" fillId="4" borderId="0" xfId="0" applyFont="1" applyFill="1" applyAlignment="1">
      <alignment horizontal="left" vertical="top" wrapText="1"/>
    </xf>
    <xf numFmtId="0" fontId="10" fillId="4" borderId="0" xfId="0" applyFont="1" applyFill="1" applyAlignment="1">
      <alignment horizontal="left" vertical="top" wrapText="1"/>
    </xf>
    <xf numFmtId="0" fontId="3" fillId="4" borderId="30" xfId="0" applyFont="1" applyFill="1" applyBorder="1" applyAlignment="1">
      <alignment horizontal="center" vertical="top" wrapText="1"/>
    </xf>
    <xf numFmtId="0" fontId="3" fillId="2" borderId="9" xfId="0" applyFont="1" applyFill="1" applyBorder="1" applyAlignment="1">
      <alignment horizontal="left" vertical="top" wrapText="1"/>
    </xf>
    <xf numFmtId="0" fontId="4" fillId="4" borderId="30" xfId="0" applyFont="1" applyFill="1" applyBorder="1" applyAlignment="1">
      <alignment vertical="top" wrapText="1"/>
    </xf>
    <xf numFmtId="0" fontId="12" fillId="4" borderId="0" xfId="0" applyFont="1" applyFill="1" applyAlignment="1">
      <alignment horizontal="center" wrapText="1"/>
    </xf>
    <xf numFmtId="0" fontId="3" fillId="4" borderId="0" xfId="0" applyFont="1" applyFill="1" applyAlignment="1">
      <alignment horizontal="left" wrapText="1"/>
    </xf>
    <xf numFmtId="0" fontId="6" fillId="4" borderId="0" xfId="0" applyFont="1" applyFill="1" applyAlignment="1">
      <alignment horizontal="left" vertical="top"/>
    </xf>
    <xf numFmtId="0" fontId="3" fillId="4" borderId="0" xfId="0" applyFont="1" applyFill="1" applyAlignment="1">
      <alignment horizontal="left" vertical="top"/>
    </xf>
    <xf numFmtId="0" fontId="3" fillId="4" borderId="29" xfId="0" applyFont="1" applyFill="1" applyBorder="1" applyAlignment="1">
      <alignment horizontal="center" vertical="top" wrapText="1"/>
    </xf>
    <xf numFmtId="0" fontId="3" fillId="4" borderId="28" xfId="0" applyFont="1" applyFill="1" applyBorder="1" applyAlignment="1">
      <alignment horizontal="center" vertical="top" wrapText="1"/>
    </xf>
    <xf numFmtId="0" fontId="22" fillId="4" borderId="17" xfId="0" applyFont="1" applyFill="1" applyBorder="1" applyAlignment="1">
      <alignment wrapText="1"/>
    </xf>
    <xf numFmtId="0" fontId="23" fillId="4" borderId="0" xfId="0" applyFont="1" applyFill="1" applyAlignment="1">
      <alignment horizontal="right"/>
    </xf>
    <xf numFmtId="0" fontId="14" fillId="4" borderId="0" xfId="0" applyFont="1" applyFill="1" applyAlignment="1">
      <alignment wrapText="1"/>
    </xf>
    <xf numFmtId="0" fontId="0" fillId="4" borderId="34" xfId="0" applyFill="1" applyBorder="1" applyAlignment="1">
      <alignment wrapText="1"/>
    </xf>
    <xf numFmtId="0" fontId="0" fillId="4" borderId="17" xfId="0" applyFill="1" applyBorder="1" applyAlignment="1">
      <alignment horizontal="left" wrapText="1" indent="2"/>
    </xf>
    <xf numFmtId="0" fontId="21" fillId="4" borderId="17" xfId="0" applyFont="1" applyFill="1" applyBorder="1" applyAlignment="1">
      <alignment vertical="center" wrapText="1"/>
    </xf>
    <xf numFmtId="0" fontId="21" fillId="4" borderId="17" xfId="0" applyFont="1" applyFill="1" applyBorder="1" applyAlignment="1">
      <alignment horizontal="left" vertical="center" wrapText="1" indent="2"/>
    </xf>
    <xf numFmtId="0" fontId="0" fillId="4" borderId="17" xfId="0" applyFill="1" applyBorder="1" applyAlignment="1">
      <alignment horizontal="left" wrapText="1"/>
    </xf>
    <xf numFmtId="0" fontId="21" fillId="4" borderId="17" xfId="0" applyFont="1" applyFill="1" applyBorder="1" applyAlignment="1">
      <alignment horizontal="left" vertical="center" wrapText="1"/>
    </xf>
    <xf numFmtId="0" fontId="3" fillId="4" borderId="19" xfId="0" applyFont="1" applyFill="1" applyBorder="1" applyAlignment="1" applyProtection="1">
      <alignment horizontal="left" vertical="top" wrapText="1"/>
      <protection locked="0"/>
    </xf>
    <xf numFmtId="0" fontId="3" fillId="4" borderId="20" xfId="0" applyFont="1" applyFill="1" applyBorder="1" applyAlignment="1" applyProtection="1">
      <alignment horizontal="left" vertical="top" wrapText="1"/>
      <protection locked="0"/>
    </xf>
    <xf numFmtId="0" fontId="3" fillId="4" borderId="11"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3" fillId="4" borderId="10"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21" xfId="0" applyFont="1" applyFill="1" applyBorder="1" applyAlignment="1" applyProtection="1">
      <alignment horizontal="left" vertical="top" wrapText="1"/>
      <protection locked="0"/>
    </xf>
    <xf numFmtId="0" fontId="6" fillId="4" borderId="12" xfId="0" applyFont="1" applyFill="1" applyBorder="1" applyProtection="1">
      <protection locked="0"/>
    </xf>
    <xf numFmtId="0" fontId="0" fillId="4" borderId="9" xfId="0" applyFill="1" applyBorder="1" applyAlignment="1" applyProtection="1">
      <alignment horizontal="left" vertical="top" wrapText="1"/>
      <protection locked="0"/>
    </xf>
    <xf numFmtId="0" fontId="0" fillId="4" borderId="13" xfId="0" applyFill="1" applyBorder="1" applyProtection="1">
      <protection locked="0"/>
    </xf>
    <xf numFmtId="0" fontId="6" fillId="4" borderId="14" xfId="0" applyFont="1" applyFill="1" applyBorder="1" applyProtection="1">
      <protection locked="0"/>
    </xf>
    <xf numFmtId="0" fontId="0" fillId="4" borderId="15" xfId="0" applyFill="1" applyBorder="1" applyProtection="1">
      <protection locked="0"/>
    </xf>
    <xf numFmtId="0" fontId="4" fillId="2" borderId="30" xfId="0" applyFont="1" applyFill="1" applyBorder="1" applyAlignment="1">
      <alignment horizontal="left" vertical="top" wrapText="1"/>
    </xf>
    <xf numFmtId="0" fontId="3" fillId="4" borderId="45" xfId="0" applyFont="1" applyFill="1" applyBorder="1" applyAlignment="1">
      <alignment horizontal="center" vertical="top" wrapText="1"/>
    </xf>
    <xf numFmtId="0" fontId="3" fillId="4" borderId="46" xfId="0" applyFont="1" applyFill="1" applyBorder="1" applyAlignment="1">
      <alignment horizontal="center" vertical="top" wrapText="1"/>
    </xf>
    <xf numFmtId="0" fontId="3" fillId="4" borderId="47" xfId="0" applyFont="1" applyFill="1" applyBorder="1" applyAlignment="1">
      <alignment horizontal="center" vertical="top" wrapText="1"/>
    </xf>
    <xf numFmtId="0" fontId="3" fillId="4" borderId="48" xfId="0" applyFont="1" applyFill="1" applyBorder="1" applyAlignment="1">
      <alignment horizontal="center" vertical="top" wrapText="1"/>
    </xf>
    <xf numFmtId="0" fontId="12" fillId="4" borderId="30" xfId="0" applyFont="1" applyFill="1" applyBorder="1" applyAlignment="1" applyProtection="1">
      <alignment horizontal="center" vertical="top" wrapText="1"/>
      <protection locked="0"/>
    </xf>
    <xf numFmtId="0" fontId="12" fillId="4" borderId="31" xfId="0" applyFont="1" applyFill="1" applyBorder="1" applyAlignment="1" applyProtection="1">
      <alignment horizontal="center" vertical="top" wrapText="1"/>
      <protection locked="0"/>
    </xf>
    <xf numFmtId="0" fontId="13" fillId="4" borderId="9" xfId="0" applyFont="1" applyFill="1" applyBorder="1" applyAlignment="1" applyProtection="1">
      <alignment wrapText="1"/>
      <protection locked="0"/>
    </xf>
    <xf numFmtId="0" fontId="3" fillId="4" borderId="43" xfId="0" applyFont="1" applyFill="1" applyBorder="1" applyAlignment="1" applyProtection="1">
      <alignment horizontal="left" vertical="top"/>
      <protection locked="0"/>
    </xf>
    <xf numFmtId="0" fontId="3" fillId="4" borderId="42" xfId="0" applyFont="1" applyFill="1" applyBorder="1" applyAlignment="1" applyProtection="1">
      <alignment horizontal="left" vertical="top" wrapText="1"/>
      <protection locked="0"/>
    </xf>
    <xf numFmtId="0" fontId="3" fillId="4" borderId="32" xfId="0" applyFont="1" applyFill="1" applyBorder="1" applyAlignment="1" applyProtection="1">
      <alignment horizontal="left" vertical="top"/>
      <protection locked="0"/>
    </xf>
    <xf numFmtId="0" fontId="3" fillId="4" borderId="28" xfId="0" applyFont="1" applyFill="1" applyBorder="1" applyAlignment="1" applyProtection="1">
      <alignment horizontal="left" vertical="top"/>
      <protection locked="0"/>
    </xf>
    <xf numFmtId="0" fontId="3" fillId="4" borderId="9" xfId="0" applyFont="1" applyFill="1" applyBorder="1" applyAlignment="1" applyProtection="1">
      <alignment horizontal="left" vertical="top"/>
      <protection locked="0"/>
    </xf>
    <xf numFmtId="0" fontId="3" fillId="4" borderId="13" xfId="0" applyFont="1" applyFill="1" applyBorder="1" applyAlignment="1" applyProtection="1">
      <alignment horizontal="left" vertical="top"/>
      <protection locked="0"/>
    </xf>
    <xf numFmtId="0" fontId="3" fillId="4" borderId="40" xfId="0" applyFont="1" applyFill="1" applyBorder="1" applyAlignment="1" applyProtection="1">
      <alignment horizontal="left" vertical="top"/>
      <protection locked="0"/>
    </xf>
    <xf numFmtId="0" fontId="3" fillId="4" borderId="4" xfId="0" applyFont="1" applyFill="1" applyBorder="1" applyAlignment="1" applyProtection="1">
      <alignment horizontal="left" vertical="top" wrapText="1"/>
      <protection locked="0"/>
    </xf>
    <xf numFmtId="0" fontId="0" fillId="4" borderId="0" xfId="0" applyFill="1" applyAlignment="1" applyProtection="1">
      <alignment horizontal="left" vertical="top"/>
      <protection locked="0"/>
    </xf>
    <xf numFmtId="0" fontId="2" fillId="4" borderId="29" xfId="1" applyFill="1" applyBorder="1" applyProtection="1">
      <protection locked="0"/>
    </xf>
    <xf numFmtId="0" fontId="2" fillId="4" borderId="30" xfId="1" applyFill="1" applyBorder="1" applyProtection="1">
      <protection locked="0"/>
    </xf>
    <xf numFmtId="0" fontId="2" fillId="4" borderId="30" xfId="1" applyFill="1" applyBorder="1" applyAlignment="1" applyProtection="1">
      <alignment wrapText="1"/>
      <protection locked="0"/>
    </xf>
    <xf numFmtId="0" fontId="2" fillId="4" borderId="0" xfId="1" applyFill="1" applyBorder="1" applyAlignment="1" applyProtection="1">
      <alignment wrapText="1"/>
      <protection locked="0"/>
    </xf>
    <xf numFmtId="0" fontId="3" fillId="2" borderId="9" xfId="0" applyFont="1" applyFill="1" applyBorder="1" applyAlignment="1" applyProtection="1">
      <alignment horizontal="left" vertical="top" wrapText="1"/>
      <protection locked="0"/>
    </xf>
    <xf numFmtId="0" fontId="3" fillId="2" borderId="41"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17" fillId="4" borderId="0" xfId="0" applyFont="1" applyFill="1" applyAlignment="1">
      <alignment horizontal="center" vertical="top" wrapText="1"/>
    </xf>
    <xf numFmtId="0" fontId="19" fillId="4" borderId="0" xfId="0" applyFont="1" applyFill="1" applyAlignment="1">
      <alignment horizontal="center" vertical="top" wrapText="1"/>
    </xf>
    <xf numFmtId="0" fontId="19" fillId="4" borderId="0" xfId="0" applyFont="1" applyFill="1" applyAlignment="1">
      <alignment horizontal="center" vertical="center" wrapText="1"/>
    </xf>
    <xf numFmtId="0" fontId="20" fillId="4" borderId="0" xfId="0" applyFont="1" applyFill="1" applyAlignment="1">
      <alignment vertical="top" wrapText="1"/>
    </xf>
    <xf numFmtId="0" fontId="13" fillId="4" borderId="0" xfId="0" applyFont="1" applyFill="1" applyAlignment="1">
      <alignment horizontal="left" wrapText="1"/>
    </xf>
    <xf numFmtId="0" fontId="3" fillId="5" borderId="17" xfId="0" applyFont="1" applyFill="1" applyBorder="1" applyAlignment="1" applyProtection="1">
      <alignment horizontal="left" vertical="top"/>
      <protection locked="0"/>
    </xf>
    <xf numFmtId="0" fontId="3" fillId="4" borderId="54" xfId="0" applyFont="1" applyFill="1" applyBorder="1" applyAlignment="1" applyProtection="1">
      <alignment horizontal="left" vertical="top" wrapText="1"/>
      <protection locked="0"/>
    </xf>
    <xf numFmtId="17" fontId="0" fillId="0" borderId="0" xfId="0" applyNumberFormat="1"/>
    <xf numFmtId="0" fontId="6" fillId="0" borderId="0" xfId="0" applyFont="1"/>
    <xf numFmtId="0" fontId="6" fillId="4" borderId="12" xfId="0" applyFont="1" applyFill="1" applyBorder="1"/>
    <xf numFmtId="0" fontId="12" fillId="4" borderId="49" xfId="0" applyFont="1" applyFill="1" applyBorder="1" applyAlignment="1" applyProtection="1">
      <alignment horizontal="center" vertical="top" wrapText="1"/>
      <protection locked="0"/>
    </xf>
    <xf numFmtId="0" fontId="12" fillId="4" borderId="50" xfId="0" applyFont="1" applyFill="1" applyBorder="1" applyAlignment="1" applyProtection="1">
      <alignment horizontal="center" vertical="top" wrapText="1"/>
      <protection locked="0"/>
    </xf>
    <xf numFmtId="0" fontId="0" fillId="4" borderId="16" xfId="0" applyFill="1" applyBorder="1" applyAlignment="1" applyProtection="1">
      <alignment horizontal="left" vertical="top" wrapText="1"/>
      <protection locked="0"/>
    </xf>
    <xf numFmtId="0" fontId="0" fillId="4" borderId="0" xfId="0" applyFill="1" applyAlignment="1">
      <alignment horizontal="left" wrapText="1"/>
    </xf>
    <xf numFmtId="0" fontId="1" fillId="3" borderId="8" xfId="0" applyFont="1" applyFill="1" applyBorder="1" applyAlignment="1">
      <alignment horizontal="left" wrapText="1"/>
    </xf>
    <xf numFmtId="0" fontId="19" fillId="4" borderId="5" xfId="0" applyFont="1" applyFill="1" applyBorder="1" applyAlignment="1">
      <alignment horizontal="center" vertical="top" wrapText="1"/>
    </xf>
    <xf numFmtId="0" fontId="20" fillId="4" borderId="0" xfId="0" applyFont="1" applyFill="1" applyAlignment="1">
      <alignment horizontal="center" vertical="center" wrapText="1"/>
    </xf>
    <xf numFmtId="0" fontId="6" fillId="0" borderId="0" xfId="0" applyFont="1" applyAlignment="1">
      <alignment horizontal="left"/>
    </xf>
    <xf numFmtId="0" fontId="3" fillId="4" borderId="14" xfId="0" applyFont="1" applyFill="1" applyBorder="1" applyAlignment="1" applyProtection="1">
      <alignment horizontal="left" vertical="top" wrapText="1"/>
      <protection locked="0"/>
    </xf>
    <xf numFmtId="0" fontId="12" fillId="4" borderId="48" xfId="0" applyFont="1" applyFill="1" applyBorder="1" applyAlignment="1">
      <alignment horizontal="center" vertical="top" wrapText="1"/>
    </xf>
    <xf numFmtId="0" fontId="13" fillId="4" borderId="9" xfId="0" applyFont="1" applyFill="1" applyBorder="1" applyAlignment="1" applyProtection="1">
      <alignment horizontal="center" vertical="center" wrapText="1"/>
      <protection locked="0"/>
    </xf>
    <xf numFmtId="0" fontId="26" fillId="4" borderId="0" xfId="0" applyFont="1" applyFill="1" applyAlignment="1">
      <alignment horizontal="right" vertical="top"/>
    </xf>
    <xf numFmtId="0" fontId="3" fillId="4" borderId="56" xfId="0" applyFont="1" applyFill="1" applyBorder="1" applyAlignment="1" applyProtection="1">
      <alignment horizontal="left" vertical="top"/>
      <protection locked="0"/>
    </xf>
    <xf numFmtId="0" fontId="0" fillId="4" borderId="0" xfId="0" applyFill="1" applyAlignment="1">
      <alignment horizontal="left" vertical="center"/>
    </xf>
    <xf numFmtId="0" fontId="1" fillId="6" borderId="4" xfId="0" applyFont="1" applyFill="1" applyBorder="1" applyAlignment="1">
      <alignment horizontal="left" vertical="top" wrapText="1"/>
    </xf>
    <xf numFmtId="0" fontId="24" fillId="7" borderId="7" xfId="0" applyFont="1" applyFill="1" applyBorder="1" applyAlignment="1">
      <alignment horizontal="left" vertical="top"/>
    </xf>
    <xf numFmtId="0" fontId="14" fillId="7" borderId="26" xfId="0" applyFont="1" applyFill="1" applyBorder="1" applyAlignment="1">
      <alignment horizontal="left" vertical="top" wrapText="1"/>
    </xf>
    <xf numFmtId="0" fontId="15" fillId="8" borderId="26" xfId="0" applyFont="1" applyFill="1" applyBorder="1" applyAlignment="1">
      <alignment horizontal="left" vertical="top"/>
    </xf>
    <xf numFmtId="0" fontId="0" fillId="8" borderId="26" xfId="0" applyFill="1" applyBorder="1" applyAlignment="1">
      <alignment horizontal="left" vertical="top"/>
    </xf>
    <xf numFmtId="0" fontId="0" fillId="8" borderId="8" xfId="0" applyFill="1" applyBorder="1" applyAlignment="1">
      <alignment horizontal="left" vertical="top"/>
    </xf>
    <xf numFmtId="0" fontId="14" fillId="7" borderId="5" xfId="0" applyFont="1" applyFill="1" applyBorder="1" applyAlignment="1">
      <alignment horizontal="left" vertical="top"/>
    </xf>
    <xf numFmtId="0" fontId="15" fillId="7" borderId="17" xfId="0" applyFont="1" applyFill="1" applyBorder="1" applyAlignment="1">
      <alignment horizontal="left" vertical="top"/>
    </xf>
    <xf numFmtId="0" fontId="15" fillId="7" borderId="18" xfId="0" applyFont="1" applyFill="1" applyBorder="1" applyAlignment="1">
      <alignment horizontal="left" vertical="top"/>
    </xf>
    <xf numFmtId="0" fontId="14" fillId="7" borderId="7" xfId="0" applyFont="1" applyFill="1" applyBorder="1" applyAlignment="1">
      <alignment horizontal="left" vertical="center"/>
    </xf>
    <xf numFmtId="0" fontId="14" fillId="7" borderId="26" xfId="0" applyFont="1" applyFill="1" applyBorder="1" applyAlignment="1">
      <alignment horizontal="left" vertical="center" wrapText="1"/>
    </xf>
    <xf numFmtId="0" fontId="14" fillId="7" borderId="8" xfId="0" applyFont="1" applyFill="1" applyBorder="1" applyAlignment="1">
      <alignment horizontal="left" vertical="center" wrapText="1"/>
    </xf>
    <xf numFmtId="0" fontId="14" fillId="7" borderId="0" xfId="0" applyFont="1" applyFill="1" applyAlignment="1">
      <alignment horizontal="left" vertical="top" wrapText="1"/>
    </xf>
    <xf numFmtId="0" fontId="15" fillId="8" borderId="0" xfId="0" applyFont="1" applyFill="1" applyAlignment="1">
      <alignment horizontal="left" vertical="top"/>
    </xf>
    <xf numFmtId="0" fontId="0" fillId="8" borderId="0" xfId="0" applyFill="1" applyAlignment="1">
      <alignment horizontal="left" vertical="top"/>
    </xf>
    <xf numFmtId="0" fontId="0" fillId="8" borderId="6" xfId="0" applyFill="1" applyBorder="1" applyAlignment="1">
      <alignment horizontal="left" vertical="top"/>
    </xf>
    <xf numFmtId="0" fontId="15" fillId="8" borderId="36" xfId="0" applyFont="1" applyFill="1" applyBorder="1" applyAlignment="1">
      <alignment horizontal="left" vertical="top"/>
    </xf>
    <xf numFmtId="0" fontId="8" fillId="8" borderId="0" xfId="0" applyFont="1" applyFill="1" applyAlignment="1">
      <alignment horizontal="left" vertical="top" wrapText="1"/>
    </xf>
    <xf numFmtId="0" fontId="0" fillId="8" borderId="36" xfId="0" applyFill="1" applyBorder="1" applyAlignment="1">
      <alignment horizontal="left" vertical="top"/>
    </xf>
    <xf numFmtId="0" fontId="15" fillId="7" borderId="34" xfId="0" applyFont="1" applyFill="1" applyBorder="1" applyAlignment="1">
      <alignment horizontal="left" vertical="top"/>
    </xf>
    <xf numFmtId="0" fontId="15" fillId="7" borderId="17" xfId="0" applyFont="1" applyFill="1" applyBorder="1" applyAlignment="1">
      <alignment horizontal="left" vertical="top" wrapText="1"/>
    </xf>
    <xf numFmtId="0" fontId="1" fillId="8" borderId="36" xfId="0" applyFont="1" applyFill="1" applyBorder="1" applyAlignment="1">
      <alignment horizontal="left" vertical="top" wrapText="1"/>
    </xf>
    <xf numFmtId="0" fontId="16" fillId="8" borderId="29" xfId="0" applyFont="1" applyFill="1" applyBorder="1" applyAlignment="1">
      <alignment horizontal="left" vertical="top" wrapText="1"/>
    </xf>
    <xf numFmtId="0" fontId="14" fillId="8" borderId="30" xfId="0" applyFont="1" applyFill="1" applyBorder="1" applyAlignment="1">
      <alignment wrapText="1"/>
    </xf>
    <xf numFmtId="0" fontId="14" fillId="8" borderId="35" xfId="0" applyFont="1" applyFill="1" applyBorder="1" applyAlignment="1">
      <alignment wrapText="1"/>
    </xf>
    <xf numFmtId="0" fontId="6" fillId="4" borderId="10" xfId="0" applyFont="1" applyFill="1" applyBorder="1"/>
    <xf numFmtId="0" fontId="12" fillId="8" borderId="0" xfId="0" applyFont="1" applyFill="1" applyAlignment="1">
      <alignment horizontal="center" wrapText="1"/>
    </xf>
    <xf numFmtId="0" fontId="3" fillId="8" borderId="0" xfId="0" applyFont="1" applyFill="1" applyAlignment="1">
      <alignment horizontal="left" wrapText="1"/>
    </xf>
    <xf numFmtId="0" fontId="3" fillId="8" borderId="0" xfId="0" applyFont="1" applyFill="1" applyAlignment="1">
      <alignment horizontal="center" vertical="top" wrapText="1"/>
    </xf>
    <xf numFmtId="0" fontId="19" fillId="8" borderId="18" xfId="0" applyFont="1" applyFill="1" applyBorder="1" applyAlignment="1">
      <alignment vertical="top" wrapText="1"/>
    </xf>
    <xf numFmtId="0" fontId="19" fillId="8" borderId="55" xfId="0" applyFont="1" applyFill="1" applyBorder="1" applyAlignment="1">
      <alignment horizontal="left" vertical="top" wrapText="1"/>
    </xf>
    <xf numFmtId="0" fontId="20" fillId="8" borderId="29" xfId="0" applyFont="1" applyFill="1" applyBorder="1" applyAlignment="1" applyProtection="1">
      <alignment horizontal="left" vertical="top" wrapText="1"/>
      <protection locked="0"/>
    </xf>
    <xf numFmtId="0" fontId="19" fillId="8" borderId="23" xfId="0" applyFont="1" applyFill="1" applyBorder="1" applyAlignment="1">
      <alignment horizontal="left" wrapText="1"/>
    </xf>
    <xf numFmtId="0" fontId="19" fillId="8" borderId="27" xfId="0" applyFont="1" applyFill="1" applyBorder="1" applyAlignment="1">
      <alignment horizontal="left" wrapText="1"/>
    </xf>
    <xf numFmtId="0" fontId="19" fillId="8" borderId="39" xfId="0" applyFont="1" applyFill="1" applyBorder="1" applyAlignment="1" applyProtection="1">
      <alignment horizontal="left" wrapText="1"/>
      <protection locked="0"/>
    </xf>
    <xf numFmtId="0" fontId="8" fillId="8" borderId="0" xfId="0" applyFont="1" applyFill="1" applyAlignment="1">
      <alignment horizontal="left" wrapText="1"/>
    </xf>
    <xf numFmtId="0" fontId="19" fillId="8" borderId="7" xfId="0" applyFont="1" applyFill="1" applyBorder="1" applyAlignment="1">
      <alignment horizontal="left" wrapText="1"/>
    </xf>
    <xf numFmtId="0" fontId="20" fillId="8" borderId="2" xfId="0" applyFont="1" applyFill="1" applyBorder="1" applyAlignment="1" applyProtection="1">
      <alignment horizontal="left" vertical="top" wrapText="1"/>
      <protection locked="0"/>
    </xf>
    <xf numFmtId="0" fontId="11" fillId="8" borderId="7" xfId="0" applyFont="1" applyFill="1" applyBorder="1" applyAlignment="1">
      <alignment horizontal="center" vertical="top" wrapText="1"/>
    </xf>
    <xf numFmtId="0" fontId="11" fillId="8" borderId="26" xfId="0" applyFont="1" applyFill="1" applyBorder="1" applyAlignment="1">
      <alignment horizontal="center" vertical="top" wrapText="1"/>
    </xf>
    <xf numFmtId="0" fontId="11" fillId="8" borderId="8" xfId="0" applyFont="1" applyFill="1" applyBorder="1" applyAlignment="1">
      <alignment horizontal="center" vertical="top" wrapText="1"/>
    </xf>
    <xf numFmtId="0" fontId="12" fillId="4" borderId="9" xfId="0" applyFont="1" applyFill="1" applyBorder="1" applyAlignment="1">
      <alignment horizontal="center" wrapText="1"/>
    </xf>
    <xf numFmtId="0" fontId="3" fillId="4" borderId="9" xfId="0" applyFont="1" applyFill="1" applyBorder="1" applyAlignment="1">
      <alignment horizontal="center" wrapText="1"/>
    </xf>
    <xf numFmtId="0" fontId="28" fillId="2" borderId="55" xfId="0" applyFont="1" applyFill="1" applyBorder="1" applyAlignment="1">
      <alignment horizontal="left" vertical="top" wrapText="1"/>
    </xf>
    <xf numFmtId="0" fontId="8" fillId="8" borderId="23" xfId="0" applyFont="1" applyFill="1" applyBorder="1" applyAlignment="1">
      <alignment horizontal="left" vertical="top" wrapText="1"/>
    </xf>
    <xf numFmtId="0" fontId="17" fillId="8" borderId="5" xfId="0" applyFont="1" applyFill="1" applyBorder="1" applyAlignment="1">
      <alignment horizontal="center" vertical="top" wrapText="1"/>
    </xf>
    <xf numFmtId="0" fontId="17" fillId="8" borderId="0" xfId="0" applyFont="1" applyFill="1" applyAlignment="1">
      <alignment horizontal="center" vertical="top" wrapText="1"/>
    </xf>
    <xf numFmtId="0" fontId="19" fillId="8" borderId="12"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19" fillId="8" borderId="14" xfId="0" applyFont="1" applyFill="1" applyBorder="1" applyAlignment="1">
      <alignment horizontal="center" vertical="top" wrapText="1"/>
    </xf>
    <xf numFmtId="0" fontId="19" fillId="8" borderId="16" xfId="0" applyFont="1" applyFill="1" applyBorder="1" applyAlignment="1">
      <alignment horizontal="center" vertical="top" wrapText="1"/>
    </xf>
    <xf numFmtId="0" fontId="20" fillId="8" borderId="9" xfId="0" applyFont="1" applyFill="1" applyBorder="1" applyAlignment="1">
      <alignment horizontal="center" wrapText="1"/>
    </xf>
    <xf numFmtId="0" fontId="17" fillId="8" borderId="37" xfId="0" applyFont="1" applyFill="1" applyBorder="1" applyAlignment="1">
      <alignment horizontal="left" vertical="top" wrapText="1"/>
    </xf>
    <xf numFmtId="0" fontId="18" fillId="8" borderId="38" xfId="0" applyFont="1" applyFill="1" applyBorder="1" applyAlignment="1">
      <alignment horizontal="left" vertical="top" wrapText="1"/>
    </xf>
    <xf numFmtId="0" fontId="18" fillId="8" borderId="39" xfId="0" applyFont="1" applyFill="1" applyBorder="1" applyAlignment="1">
      <alignment horizontal="left" vertical="top" wrapText="1"/>
    </xf>
    <xf numFmtId="0" fontId="19" fillId="8" borderId="24" xfId="0" applyFont="1" applyFill="1" applyBorder="1" applyAlignment="1">
      <alignment wrapText="1"/>
    </xf>
    <xf numFmtId="0" fontId="20" fillId="8" borderId="32" xfId="0" applyFont="1" applyFill="1" applyBorder="1" applyAlignment="1">
      <alignment horizontal="left" vertical="top" wrapText="1"/>
    </xf>
    <xf numFmtId="0" fontId="20" fillId="8" borderId="28" xfId="0" applyFont="1" applyFill="1" applyBorder="1" applyAlignment="1">
      <alignment horizontal="left" vertical="top" wrapText="1"/>
    </xf>
    <xf numFmtId="0" fontId="19" fillId="8" borderId="24" xfId="0" applyFont="1" applyFill="1" applyBorder="1" applyAlignment="1">
      <alignment horizontal="left" wrapText="1"/>
    </xf>
    <xf numFmtId="0" fontId="19" fillId="8" borderId="38" xfId="0" applyFont="1" applyFill="1" applyBorder="1" applyAlignment="1">
      <alignment horizontal="left" wrapText="1"/>
    </xf>
    <xf numFmtId="0" fontId="19" fillId="8" borderId="39" xfId="0" applyFont="1" applyFill="1" applyBorder="1" applyAlignment="1">
      <alignment horizontal="left" wrapText="1"/>
    </xf>
    <xf numFmtId="0" fontId="27" fillId="7" borderId="34" xfId="0" applyFont="1" applyFill="1" applyBorder="1" applyAlignment="1">
      <alignment horizontal="left" vertical="top"/>
    </xf>
    <xf numFmtId="0" fontId="8" fillId="8" borderId="30" xfId="0" applyFont="1" applyFill="1" applyBorder="1" applyAlignment="1">
      <alignment wrapText="1"/>
    </xf>
    <xf numFmtId="0" fontId="14" fillId="7" borderId="36" xfId="0" applyFont="1" applyFill="1" applyBorder="1" applyAlignment="1">
      <alignment horizontal="left" vertical="top" wrapText="1"/>
    </xf>
    <xf numFmtId="0" fontId="21" fillId="4" borderId="35" xfId="0" applyFont="1" applyFill="1" applyBorder="1" applyAlignment="1">
      <alignment vertical="center" wrapText="1"/>
    </xf>
    <xf numFmtId="0" fontId="25" fillId="4" borderId="57" xfId="0" applyFont="1" applyFill="1" applyBorder="1" applyAlignment="1">
      <alignment vertical="center" wrapText="1"/>
    </xf>
    <xf numFmtId="0" fontId="0" fillId="4" borderId="9" xfId="0" applyFill="1" applyBorder="1" applyAlignment="1">
      <alignment wrapText="1"/>
    </xf>
    <xf numFmtId="0" fontId="2" fillId="4" borderId="9" xfId="1" applyFill="1" applyBorder="1"/>
    <xf numFmtId="0" fontId="11" fillId="8" borderId="0" xfId="0" applyFont="1" applyFill="1" applyAlignment="1">
      <alignment horizontal="left" vertical="top" wrapText="1"/>
    </xf>
    <xf numFmtId="0" fontId="11" fillId="8" borderId="0" xfId="0" applyFont="1" applyFill="1" applyAlignment="1" applyProtection="1">
      <alignment horizontal="left" vertical="top" wrapText="1"/>
      <protection locked="0"/>
    </xf>
    <xf numFmtId="0" fontId="3" fillId="8" borderId="0" xfId="0" applyFont="1" applyFill="1" applyAlignment="1">
      <alignment horizontal="left" vertical="top" wrapText="1"/>
    </xf>
    <xf numFmtId="0" fontId="10" fillId="8" borderId="0" xfId="0" applyFont="1" applyFill="1" applyAlignment="1">
      <alignment horizontal="left" vertical="top" wrapText="1"/>
    </xf>
    <xf numFmtId="0" fontId="0" fillId="8" borderId="0" xfId="0" applyFill="1" applyAlignment="1">
      <alignment horizontal="left" vertical="top" wrapText="1"/>
    </xf>
    <xf numFmtId="0" fontId="19" fillId="8" borderId="30" xfId="0" applyFont="1" applyFill="1" applyBorder="1" applyAlignment="1">
      <alignment horizontal="left" vertical="top" wrapText="1"/>
    </xf>
    <xf numFmtId="0" fontId="20" fillId="8" borderId="30" xfId="0" applyFont="1" applyFill="1" applyBorder="1" applyAlignment="1">
      <alignment horizontal="left" vertical="top" wrapText="1"/>
    </xf>
    <xf numFmtId="0" fontId="19" fillId="8" borderId="29" xfId="0" applyFont="1" applyFill="1" applyBorder="1" applyAlignment="1">
      <alignment horizontal="left" wrapText="1"/>
    </xf>
    <xf numFmtId="0" fontId="20" fillId="8" borderId="29" xfId="0" applyFont="1" applyFill="1" applyBorder="1" applyAlignment="1">
      <alignment horizontal="left" wrapText="1"/>
    </xf>
    <xf numFmtId="0" fontId="19" fillId="8" borderId="8" xfId="0" applyFont="1" applyFill="1" applyBorder="1" applyAlignment="1">
      <alignment horizontal="left" wrapText="1"/>
    </xf>
    <xf numFmtId="0" fontId="19" fillId="8" borderId="26" xfId="0" applyFont="1" applyFill="1" applyBorder="1" applyAlignment="1">
      <alignment horizontal="left" wrapText="1"/>
    </xf>
    <xf numFmtId="0" fontId="19" fillId="8" borderId="25" xfId="0" applyFont="1" applyFill="1" applyBorder="1" applyAlignment="1">
      <alignment horizontal="left" wrapText="1"/>
    </xf>
    <xf numFmtId="0" fontId="15" fillId="7" borderId="5" xfId="0" applyFont="1" applyFill="1" applyBorder="1" applyAlignment="1">
      <alignment horizontal="left" vertical="top" wrapText="1"/>
    </xf>
    <xf numFmtId="0" fontId="3" fillId="4" borderId="48" xfId="0" applyFont="1" applyFill="1" applyBorder="1" applyAlignment="1" applyProtection="1">
      <alignment vertical="top" wrapText="1"/>
      <protection locked="0"/>
    </xf>
    <xf numFmtId="0" fontId="3" fillId="4" borderId="49" xfId="0" applyFont="1" applyFill="1" applyBorder="1" applyAlignment="1" applyProtection="1">
      <alignment vertical="top" wrapText="1"/>
      <protection locked="0"/>
    </xf>
    <xf numFmtId="0" fontId="3" fillId="4" borderId="58" xfId="0" applyFont="1" applyFill="1" applyBorder="1" applyAlignment="1" applyProtection="1">
      <alignment vertical="top" wrapText="1"/>
      <protection locked="0"/>
    </xf>
    <xf numFmtId="0" fontId="29" fillId="8" borderId="0" xfId="0" applyFont="1" applyFill="1" applyAlignment="1">
      <alignment horizontal="left" vertical="top"/>
    </xf>
    <xf numFmtId="0" fontId="15" fillId="7" borderId="5" xfId="0" applyFont="1" applyFill="1" applyBorder="1" applyAlignment="1">
      <alignment horizontal="left" vertical="top"/>
    </xf>
    <xf numFmtId="0" fontId="31" fillId="6" borderId="63" xfId="0" applyFont="1" applyFill="1" applyBorder="1" applyAlignment="1">
      <alignment horizontal="center" vertical="center" wrapText="1"/>
    </xf>
    <xf numFmtId="0" fontId="31" fillId="6" borderId="66" xfId="0" applyFont="1" applyFill="1" applyBorder="1" applyAlignment="1">
      <alignment horizontal="center" vertical="center" wrapText="1"/>
    </xf>
    <xf numFmtId="0" fontId="32" fillId="0" borderId="67"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68" xfId="0" applyFont="1" applyBorder="1" applyAlignment="1">
      <alignment horizontal="center" vertical="center" wrapText="1"/>
    </xf>
    <xf numFmtId="0" fontId="32" fillId="0" borderId="61" xfId="0" applyFont="1" applyBorder="1" applyAlignment="1">
      <alignment horizontal="center" vertical="center" wrapText="1"/>
    </xf>
    <xf numFmtId="0" fontId="32" fillId="0" borderId="63" xfId="0" applyFont="1" applyBorder="1" applyAlignment="1">
      <alignment horizontal="center" vertical="center" wrapText="1"/>
    </xf>
    <xf numFmtId="0" fontId="32" fillId="0" borderId="66" xfId="0" applyFont="1" applyBorder="1" applyAlignment="1">
      <alignment horizontal="center" vertical="center" wrapText="1"/>
    </xf>
    <xf numFmtId="0" fontId="33" fillId="0" borderId="0" xfId="0" applyFont="1" applyAlignment="1">
      <alignment vertical="center"/>
    </xf>
    <xf numFmtId="0" fontId="34" fillId="4" borderId="0" xfId="0" applyFont="1" applyFill="1" applyAlignment="1">
      <alignment horizontal="left" vertical="top"/>
    </xf>
    <xf numFmtId="0" fontId="30" fillId="0" borderId="0" xfId="0" applyFont="1" applyAlignment="1">
      <alignment vertical="center"/>
    </xf>
    <xf numFmtId="0" fontId="31" fillId="6" borderId="59" xfId="0" applyFont="1" applyFill="1" applyBorder="1" applyAlignment="1">
      <alignment vertical="center" wrapText="1"/>
    </xf>
    <xf numFmtId="0" fontId="31" fillId="6" borderId="62" xfId="0" applyFont="1" applyFill="1" applyBorder="1" applyAlignment="1">
      <alignment horizontal="center" vertical="center" wrapText="1"/>
    </xf>
    <xf numFmtId="0" fontId="31" fillId="6" borderId="72" xfId="0" applyFont="1" applyFill="1" applyBorder="1" applyAlignment="1">
      <alignment horizontal="center" vertical="center" wrapText="1"/>
    </xf>
    <xf numFmtId="0" fontId="32" fillId="0" borderId="74" xfId="0" applyFont="1" applyBorder="1" applyAlignment="1">
      <alignment horizontal="center" vertical="center" wrapText="1"/>
    </xf>
    <xf numFmtId="0" fontId="0" fillId="0" borderId="0" xfId="0" applyAlignment="1">
      <alignment wrapText="1"/>
    </xf>
    <xf numFmtId="0" fontId="6" fillId="0" borderId="79" xfId="0" applyFont="1" applyBorder="1"/>
    <xf numFmtId="0" fontId="2" fillId="0" borderId="0" xfId="1"/>
    <xf numFmtId="0" fontId="5" fillId="0" borderId="0" xfId="0" applyFont="1" applyAlignment="1">
      <alignment wrapText="1"/>
    </xf>
    <xf numFmtId="0" fontId="0" fillId="0" borderId="23" xfId="0" applyBorder="1" applyAlignment="1">
      <alignment vertical="center" wrapText="1"/>
    </xf>
    <xf numFmtId="0" fontId="35" fillId="0" borderId="23" xfId="0" applyFont="1" applyBorder="1" applyAlignment="1">
      <alignment vertical="center" wrapText="1"/>
    </xf>
    <xf numFmtId="0" fontId="35" fillId="0" borderId="18" xfId="0" applyFont="1" applyBorder="1" applyAlignment="1">
      <alignment vertical="center" wrapText="1"/>
    </xf>
    <xf numFmtId="0" fontId="35" fillId="0" borderId="0" xfId="0" applyFont="1"/>
    <xf numFmtId="0" fontId="6" fillId="0" borderId="80" xfId="0" applyFont="1" applyBorder="1" applyAlignment="1">
      <alignment wrapText="1"/>
    </xf>
    <xf numFmtId="0" fontId="6" fillId="0" borderId="80" xfId="0" applyFont="1" applyBorder="1"/>
    <xf numFmtId="0" fontId="23" fillId="4" borderId="36" xfId="0" applyFont="1" applyFill="1" applyBorder="1" applyAlignment="1">
      <alignment horizontal="right"/>
    </xf>
    <xf numFmtId="0" fontId="39" fillId="0" borderId="0" xfId="0" applyFont="1" applyAlignment="1">
      <alignment vertical="center"/>
    </xf>
    <xf numFmtId="0" fontId="37" fillId="0" borderId="0" xfId="0" applyFont="1" applyAlignment="1">
      <alignment horizontal="left" vertical="center" wrapText="1" indent="4"/>
    </xf>
    <xf numFmtId="0" fontId="37" fillId="0" borderId="6" xfId="0" applyFont="1" applyBorder="1" applyAlignment="1">
      <alignment horizontal="left" vertical="center" wrapText="1" indent="4"/>
    </xf>
    <xf numFmtId="0" fontId="37" fillId="0" borderId="0" xfId="0" applyFont="1" applyAlignment="1">
      <alignment vertical="center" wrapText="1"/>
    </xf>
    <xf numFmtId="0" fontId="40" fillId="6" borderId="4" xfId="0" applyFont="1" applyFill="1" applyBorder="1" applyAlignment="1">
      <alignment vertical="center" wrapText="1"/>
    </xf>
    <xf numFmtId="0" fontId="40" fillId="6" borderId="36" xfId="0" applyFont="1" applyFill="1" applyBorder="1" applyAlignment="1">
      <alignment vertical="center" wrapText="1"/>
    </xf>
    <xf numFmtId="0" fontId="43" fillId="0" borderId="6" xfId="0" applyFont="1" applyBorder="1" applyAlignment="1">
      <alignment horizontal="left" vertical="center" wrapText="1" indent="4"/>
    </xf>
    <xf numFmtId="0" fontId="43" fillId="0" borderId="0" xfId="0" applyFont="1" applyAlignment="1">
      <alignment horizontal="left" vertical="center" wrapText="1" indent="4"/>
    </xf>
    <xf numFmtId="0" fontId="5" fillId="4" borderId="0" xfId="0" applyFont="1" applyFill="1" applyAlignment="1">
      <alignment horizontal="right" vertical="top" wrapText="1"/>
    </xf>
    <xf numFmtId="0" fontId="0" fillId="4" borderId="0" xfId="0" applyFill="1" applyAlignment="1">
      <alignment horizontal="right" vertical="top" wrapText="1"/>
    </xf>
    <xf numFmtId="0" fontId="14" fillId="7" borderId="7" xfId="0" applyFont="1" applyFill="1" applyBorder="1" applyAlignment="1">
      <alignment horizontal="left" vertical="top" wrapText="1"/>
    </xf>
    <xf numFmtId="0" fontId="14" fillId="7" borderId="26" xfId="0" applyFont="1" applyFill="1" applyBorder="1" applyAlignment="1">
      <alignment horizontal="left" vertical="top" wrapText="1"/>
    </xf>
    <xf numFmtId="0" fontId="14" fillId="7" borderId="44" xfId="0" applyFont="1" applyFill="1" applyBorder="1" applyAlignment="1">
      <alignment horizontal="left" vertical="top" wrapText="1"/>
    </xf>
    <xf numFmtId="0" fontId="14" fillId="7" borderId="8" xfId="0" applyFont="1" applyFill="1" applyBorder="1" applyAlignment="1">
      <alignment horizontal="left" vertical="top" wrapText="1"/>
    </xf>
    <xf numFmtId="0" fontId="3" fillId="4" borderId="48" xfId="0" applyFont="1" applyFill="1" applyBorder="1" applyAlignment="1" applyProtection="1">
      <alignment horizontal="left" vertical="top"/>
      <protection locked="0"/>
    </xf>
    <xf numFmtId="0" fontId="3" fillId="4" borderId="53" xfId="0" applyFont="1" applyFill="1" applyBorder="1" applyAlignment="1" applyProtection="1">
      <alignment horizontal="left" vertical="top"/>
      <protection locked="0"/>
    </xf>
    <xf numFmtId="0" fontId="15" fillId="7" borderId="1" xfId="0" applyFont="1" applyFill="1" applyBorder="1" applyAlignment="1">
      <alignment horizontal="left" vertical="top" wrapText="1"/>
    </xf>
    <xf numFmtId="0" fontId="15" fillId="7" borderId="33" xfId="0" applyFont="1" applyFill="1" applyBorder="1" applyAlignment="1">
      <alignment horizontal="left" vertical="top" wrapText="1"/>
    </xf>
    <xf numFmtId="0" fontId="3" fillId="4" borderId="33" xfId="0" applyFont="1" applyFill="1" applyBorder="1" applyAlignment="1" applyProtection="1">
      <alignment horizontal="left" vertical="top" wrapText="1"/>
      <protection locked="0"/>
    </xf>
    <xf numFmtId="0" fontId="3" fillId="4" borderId="2" xfId="0" applyFont="1" applyFill="1" applyBorder="1" applyAlignment="1" applyProtection="1">
      <alignment horizontal="left" vertical="top" wrapText="1"/>
      <protection locked="0"/>
    </xf>
    <xf numFmtId="0" fontId="3" fillId="0" borderId="1" xfId="0" applyFont="1" applyBorder="1" applyAlignment="1" applyProtection="1">
      <alignment horizontal="left" vertical="top"/>
      <protection locked="0"/>
    </xf>
    <xf numFmtId="0" fontId="3" fillId="0" borderId="33" xfId="0" applyFont="1" applyBorder="1" applyAlignment="1" applyProtection="1">
      <alignment horizontal="left" vertical="top"/>
      <protection locked="0"/>
    </xf>
    <xf numFmtId="0" fontId="3" fillId="0" borderId="2" xfId="0" applyFont="1" applyBorder="1" applyAlignment="1" applyProtection="1">
      <alignment horizontal="left" vertical="top"/>
      <protection locked="0"/>
    </xf>
    <xf numFmtId="0" fontId="14" fillId="7" borderId="3" xfId="0" applyFont="1" applyFill="1" applyBorder="1" applyAlignment="1">
      <alignment horizontal="left" vertical="top" wrapText="1"/>
    </xf>
    <xf numFmtId="0" fontId="14" fillId="7" borderId="36" xfId="0" applyFont="1" applyFill="1" applyBorder="1" applyAlignment="1">
      <alignment horizontal="left" vertical="top" wrapText="1"/>
    </xf>
    <xf numFmtId="0" fontId="14" fillId="7" borderId="4" xfId="0" applyFont="1" applyFill="1" applyBorder="1" applyAlignment="1">
      <alignment horizontal="left" vertical="top" wrapText="1"/>
    </xf>
    <xf numFmtId="0" fontId="9" fillId="8" borderId="0" xfId="0" applyFont="1" applyFill="1" applyAlignment="1">
      <alignment horizontal="left" vertical="top" wrapText="1"/>
    </xf>
    <xf numFmtId="0" fontId="17" fillId="8" borderId="3" xfId="0" applyFont="1" applyFill="1" applyBorder="1" applyAlignment="1">
      <alignment horizontal="left" vertical="top" wrapText="1"/>
    </xf>
    <xf numFmtId="0" fontId="17" fillId="8" borderId="36" xfId="0" applyFont="1" applyFill="1" applyBorder="1" applyAlignment="1">
      <alignment horizontal="left" vertical="top" wrapText="1"/>
    </xf>
    <xf numFmtId="0" fontId="19" fillId="8" borderId="7" xfId="0" applyFont="1" applyFill="1" applyBorder="1" applyAlignment="1">
      <alignment horizontal="left" vertical="top" wrapText="1"/>
    </xf>
    <xf numFmtId="0" fontId="19" fillId="8" borderId="26" xfId="0" applyFont="1" applyFill="1" applyBorder="1" applyAlignment="1">
      <alignment horizontal="left" vertical="top" wrapText="1"/>
    </xf>
    <xf numFmtId="0" fontId="19" fillId="8" borderId="8" xfId="0" applyFont="1" applyFill="1" applyBorder="1" applyAlignment="1">
      <alignment horizontal="left" vertical="top" wrapText="1"/>
    </xf>
    <xf numFmtId="0" fontId="31" fillId="6" borderId="60" xfId="0" applyFont="1" applyFill="1" applyBorder="1" applyAlignment="1">
      <alignment vertical="center" wrapText="1"/>
    </xf>
    <xf numFmtId="0" fontId="31" fillId="6" borderId="61" xfId="0" applyFont="1" applyFill="1" applyBorder="1" applyAlignment="1">
      <alignment vertical="center" wrapText="1"/>
    </xf>
    <xf numFmtId="0" fontId="31" fillId="6" borderId="69" xfId="0" applyFont="1" applyFill="1" applyBorder="1" applyAlignment="1">
      <alignment horizontal="center" vertical="center" wrapText="1"/>
    </xf>
    <xf numFmtId="0" fontId="31" fillId="6" borderId="70" xfId="0" applyFont="1" applyFill="1" applyBorder="1" applyAlignment="1">
      <alignment horizontal="center" vertical="center" wrapText="1"/>
    </xf>
    <xf numFmtId="0" fontId="31" fillId="6" borderId="71" xfId="0" applyFont="1" applyFill="1" applyBorder="1" applyAlignment="1">
      <alignment horizontal="center" vertical="center" wrapText="1"/>
    </xf>
    <xf numFmtId="0" fontId="31" fillId="6" borderId="65" xfId="0" applyFont="1" applyFill="1" applyBorder="1" applyAlignment="1">
      <alignment horizontal="center" vertical="center" wrapText="1"/>
    </xf>
    <xf numFmtId="0" fontId="31" fillId="6" borderId="64" xfId="0" applyFont="1" applyFill="1" applyBorder="1" applyAlignment="1">
      <alignment horizontal="center" vertical="center" wrapText="1"/>
    </xf>
    <xf numFmtId="0" fontId="11" fillId="8" borderId="7" xfId="0" applyFont="1" applyFill="1" applyBorder="1" applyAlignment="1">
      <alignment horizontal="center" vertical="top" wrapText="1"/>
    </xf>
    <xf numFmtId="0" fontId="11" fillId="8" borderId="26" xfId="0" applyFont="1" applyFill="1" applyBorder="1" applyAlignment="1">
      <alignment horizontal="center" vertical="top" wrapText="1"/>
    </xf>
    <xf numFmtId="0" fontId="11" fillId="8" borderId="8" xfId="0" applyFont="1" applyFill="1" applyBorder="1" applyAlignment="1">
      <alignment horizontal="center" vertical="top" wrapText="1"/>
    </xf>
    <xf numFmtId="0" fontId="32" fillId="0" borderId="76" xfId="0" applyFont="1" applyBorder="1" applyAlignment="1">
      <alignment horizontal="center" vertical="center" wrapText="1"/>
    </xf>
    <xf numFmtId="0" fontId="32" fillId="0" borderId="67" xfId="0" applyFont="1" applyBorder="1" applyAlignment="1">
      <alignment horizontal="center" vertical="center" wrapText="1"/>
    </xf>
    <xf numFmtId="16" fontId="32" fillId="12" borderId="77" xfId="0" applyNumberFormat="1" applyFont="1" applyFill="1" applyBorder="1" applyAlignment="1">
      <alignment horizontal="center" vertical="center" wrapText="1"/>
    </xf>
    <xf numFmtId="16" fontId="32" fillId="12" borderId="75" xfId="0" applyNumberFormat="1" applyFont="1" applyFill="1" applyBorder="1" applyAlignment="1">
      <alignment horizontal="center" vertical="center" wrapText="1"/>
    </xf>
    <xf numFmtId="0" fontId="32" fillId="0" borderId="61" xfId="0" applyFont="1" applyBorder="1" applyAlignment="1">
      <alignment horizontal="center" vertical="center" wrapText="1"/>
    </xf>
    <xf numFmtId="0" fontId="32" fillId="13" borderId="77" xfId="0" applyFont="1" applyFill="1" applyBorder="1" applyAlignment="1">
      <alignment horizontal="center" vertical="center" wrapText="1"/>
    </xf>
    <xf numFmtId="0" fontId="32" fillId="13" borderId="70" xfId="0" applyFont="1" applyFill="1" applyBorder="1" applyAlignment="1">
      <alignment horizontal="center" vertical="center" wrapText="1"/>
    </xf>
    <xf numFmtId="0" fontId="32" fillId="0" borderId="60" xfId="0" applyFont="1" applyBorder="1" applyAlignment="1">
      <alignment horizontal="center" vertical="center" wrapText="1"/>
    </xf>
    <xf numFmtId="16" fontId="32" fillId="10" borderId="69" xfId="0" applyNumberFormat="1" applyFont="1" applyFill="1" applyBorder="1" applyAlignment="1">
      <alignment horizontal="center" vertical="center" wrapText="1"/>
    </xf>
    <xf numFmtId="0" fontId="32" fillId="10" borderId="75" xfId="0" applyFont="1" applyFill="1" applyBorder="1" applyAlignment="1">
      <alignment horizontal="center" vertical="center" wrapText="1"/>
    </xf>
    <xf numFmtId="0" fontId="32" fillId="11" borderId="77" xfId="0" applyFont="1" applyFill="1" applyBorder="1" applyAlignment="1">
      <alignment horizontal="center" vertical="center" wrapText="1"/>
    </xf>
    <xf numFmtId="0" fontId="32" fillId="11" borderId="75" xfId="0" applyFont="1" applyFill="1" applyBorder="1" applyAlignment="1">
      <alignment horizontal="center" vertical="center" wrapText="1"/>
    </xf>
    <xf numFmtId="0" fontId="32" fillId="0" borderId="73" xfId="0" applyFont="1" applyBorder="1" applyAlignment="1">
      <alignment horizontal="center" vertical="center" wrapText="1"/>
    </xf>
    <xf numFmtId="0" fontId="32" fillId="9" borderId="77" xfId="0" applyFont="1" applyFill="1" applyBorder="1" applyAlignment="1">
      <alignment horizontal="center" vertical="center" wrapText="1"/>
    </xf>
    <xf numFmtId="0" fontId="32" fillId="9" borderId="78" xfId="0" applyFont="1" applyFill="1" applyBorder="1" applyAlignment="1">
      <alignment horizontal="center" vertical="center" wrapText="1"/>
    </xf>
    <xf numFmtId="0" fontId="32" fillId="9" borderId="75" xfId="0" applyFont="1" applyFill="1" applyBorder="1" applyAlignment="1">
      <alignment horizontal="center" vertical="center" wrapText="1"/>
    </xf>
    <xf numFmtId="0" fontId="20" fillId="8" borderId="48" xfId="0" applyFont="1" applyFill="1" applyBorder="1" applyAlignment="1">
      <alignment horizontal="center" vertical="center" wrapText="1"/>
    </xf>
    <xf numFmtId="0" fontId="20" fillId="8" borderId="52" xfId="0" applyFont="1" applyFill="1" applyBorder="1" applyAlignment="1">
      <alignment horizontal="center" vertical="center" wrapText="1"/>
    </xf>
    <xf numFmtId="0" fontId="20" fillId="8" borderId="53" xfId="0" applyFont="1" applyFill="1" applyBorder="1" applyAlignment="1">
      <alignment horizontal="center" vertical="center" wrapText="1"/>
    </xf>
    <xf numFmtId="0" fontId="17" fillId="8" borderId="5" xfId="0" applyFont="1" applyFill="1" applyBorder="1" applyAlignment="1">
      <alignment horizontal="center" vertical="top" wrapText="1"/>
    </xf>
    <xf numFmtId="0" fontId="17" fillId="8" borderId="0" xfId="0" applyFont="1" applyFill="1" applyAlignment="1">
      <alignment horizontal="center" vertical="top" wrapText="1"/>
    </xf>
    <xf numFmtId="0" fontId="19" fillId="8" borderId="5" xfId="0" applyFont="1" applyFill="1" applyBorder="1" applyAlignment="1">
      <alignment horizontal="left" vertical="top" wrapText="1"/>
    </xf>
    <xf numFmtId="0" fontId="19" fillId="8" borderId="0" xfId="0" applyFont="1" applyFill="1" applyAlignment="1">
      <alignment horizontal="left" vertical="top" wrapText="1"/>
    </xf>
    <xf numFmtId="0" fontId="19" fillId="8" borderId="0" xfId="0" applyFont="1" applyFill="1" applyAlignment="1">
      <alignment horizontal="center" vertical="top" wrapText="1"/>
    </xf>
    <xf numFmtId="0" fontId="19" fillId="8" borderId="51" xfId="0" applyFont="1" applyFill="1" applyBorder="1" applyAlignment="1">
      <alignment horizontal="center" vertical="top" wrapText="1"/>
    </xf>
    <xf numFmtId="0" fontId="0" fillId="0" borderId="40" xfId="0" applyBorder="1" applyAlignment="1">
      <alignment horizontal="center" wrapText="1"/>
    </xf>
    <xf numFmtId="0" fontId="9" fillId="8" borderId="7" xfId="0" applyFont="1" applyFill="1" applyBorder="1" applyAlignment="1">
      <alignment horizontal="left" vertical="top" wrapText="1"/>
    </xf>
    <xf numFmtId="0" fontId="9" fillId="8" borderId="26" xfId="0" applyFont="1" applyFill="1" applyBorder="1" applyAlignment="1">
      <alignment horizontal="left" vertical="top" wrapText="1"/>
    </xf>
    <xf numFmtId="0" fontId="9" fillId="8" borderId="8" xfId="0" applyFont="1" applyFill="1" applyBorder="1" applyAlignment="1">
      <alignment horizontal="left" vertical="top" wrapText="1"/>
    </xf>
  </cellXfs>
  <cellStyles count="2">
    <cellStyle name="Hyperlink" xfId="1" builtinId="8"/>
    <cellStyle name="Normal" xfId="0" builtinId="0"/>
  </cellStyles>
  <dxfs count="41">
    <dxf>
      <font>
        <b val="0"/>
        <strike val="0"/>
        <outline val="0"/>
        <shadow val="0"/>
        <u val="none"/>
        <vertAlign val="baseline"/>
        <sz val="11"/>
        <color auto="1"/>
        <name val="Calibri"/>
        <scheme val="none"/>
      </font>
      <numFmt numFmtId="0" formatCode="General"/>
      <fill>
        <patternFill patternType="solid">
          <fgColor indexed="64"/>
          <bgColor theme="0" tint="-4.9989318521683403E-2"/>
        </patternFill>
      </fill>
      <alignment horizontal="left" vertical="bottom" textRotation="0" wrapText="1" indent="0" justifyLastLine="0" shrinkToFit="0" readingOrder="0"/>
    </dxf>
    <dxf>
      <font>
        <b val="0"/>
        <strike val="0"/>
        <outline val="0"/>
        <shadow val="0"/>
        <u val="none"/>
        <vertAlign val="baseline"/>
        <sz val="11"/>
        <color auto="1"/>
        <name val="Calibri"/>
        <scheme val="minor"/>
      </font>
      <fill>
        <patternFill patternType="none">
          <fgColor indexed="64"/>
          <bgColor theme="0" tint="-4.9989318521683403E-2"/>
        </patternFill>
      </fill>
      <alignment horizontal="left" vertical="top" textRotation="0" wrapText="1" indent="0" justifyLastLine="0" shrinkToFit="0" readingOrder="0"/>
    </dxf>
    <dxf>
      <font>
        <b val="0"/>
        <strike val="0"/>
        <outline val="0"/>
        <shadow val="0"/>
        <u val="none"/>
        <vertAlign val="baseline"/>
        <sz val="11"/>
        <color auto="1"/>
        <name val="Calibri"/>
        <scheme val="none"/>
      </font>
      <numFmt numFmtId="0" formatCode="General"/>
      <fill>
        <patternFill patternType="none">
          <fgColor rgb="FF000000"/>
          <bgColor rgb="FFF2F2F2"/>
        </patternFill>
      </fill>
      <alignment horizontal="left" vertical="bottom" textRotation="0" wrapText="1" indent="0" justifyLastLine="0" shrinkToFit="0" readingOrder="0"/>
    </dxf>
    <dxf>
      <font>
        <b val="0"/>
        <strike val="0"/>
        <outline val="0"/>
        <shadow val="0"/>
        <u val="none"/>
        <vertAlign val="baseline"/>
        <sz val="11"/>
        <color auto="1"/>
        <name val="Calibri"/>
        <scheme val="minor"/>
      </font>
      <fill>
        <patternFill patternType="none">
          <fgColor indexed="64"/>
          <bgColor theme="0" tint="-4.9989318521683403E-2"/>
        </patternFill>
      </fill>
      <alignment horizontal="left" vertical="top" textRotation="0" wrapText="1" indent="0" justifyLastLine="0" shrinkToFit="0" readingOrder="0"/>
    </dxf>
    <dxf>
      <font>
        <b val="0"/>
        <strike val="0"/>
        <outline val="0"/>
        <shadow val="0"/>
        <u val="none"/>
        <vertAlign val="baseline"/>
        <sz val="11"/>
        <color auto="1"/>
        <name val="Calibri"/>
        <scheme val="none"/>
      </font>
      <numFmt numFmtId="0" formatCode="General"/>
      <fill>
        <patternFill patternType="none">
          <fgColor rgb="FF000000"/>
          <bgColor rgb="FFF2F2F2"/>
        </patternFill>
      </fill>
      <alignment horizontal="left" vertical="bottom" textRotation="0" wrapText="1" indent="0" justifyLastLine="0" shrinkToFit="0" readingOrder="0"/>
    </dxf>
    <dxf>
      <font>
        <b val="0"/>
        <strike val="0"/>
        <outline val="0"/>
        <shadow val="0"/>
        <u val="none"/>
        <vertAlign val="baseline"/>
        <sz val="11"/>
        <color auto="1"/>
        <name val="Calibri"/>
        <scheme val="minor"/>
      </font>
      <fill>
        <patternFill patternType="none">
          <fgColor indexed="64"/>
          <bgColor theme="0" tint="-4.9989318521683403E-2"/>
        </patternFill>
      </fill>
      <alignment horizontal="left" vertical="top" textRotation="0" wrapText="1" indent="0" justifyLastLine="0" shrinkToFit="0" readingOrder="0"/>
    </dxf>
    <dxf>
      <font>
        <b val="0"/>
        <strike val="0"/>
        <outline val="0"/>
        <shadow val="0"/>
        <u val="none"/>
        <vertAlign val="baseline"/>
        <sz val="11"/>
        <color auto="1"/>
        <name val="Calibri"/>
        <scheme val="none"/>
      </font>
      <fill>
        <patternFill patternType="none">
          <fgColor rgb="FF000000"/>
          <bgColor rgb="FFF2F2F2"/>
        </patternFill>
      </fill>
    </dxf>
    <dxf>
      <font>
        <b val="0"/>
        <strike val="0"/>
        <outline val="0"/>
        <shadow val="0"/>
        <u val="none"/>
        <vertAlign val="baseline"/>
        <sz val="11"/>
        <color auto="1"/>
        <name val="Calibri"/>
        <scheme val="minor"/>
      </font>
      <fill>
        <patternFill patternType="none">
          <fgColor indexed="64"/>
          <bgColor theme="0" tint="-4.9989318521683403E-2"/>
        </patternFill>
      </fill>
      <alignment horizontal="left" vertical="top" textRotation="0" wrapText="1" indent="0" justifyLastLine="0" shrinkToFit="0" readingOrder="0"/>
    </dxf>
    <dxf>
      <font>
        <b val="0"/>
        <i/>
        <color theme="0" tint="-0.499984740745262"/>
      </font>
      <fill>
        <patternFill>
          <bgColor theme="0" tint="-0.499984740745262"/>
        </patternFill>
      </fill>
    </dxf>
    <dxf>
      <font>
        <b/>
        <i val="0"/>
        <color theme="0" tint="-4.9989318521683403E-2"/>
      </font>
      <fill>
        <patternFill>
          <bgColor rgb="FFFF0000"/>
        </patternFill>
      </fill>
    </dxf>
    <dxf>
      <fill>
        <patternFill>
          <bgColor rgb="FFFFC000"/>
        </patternFill>
      </fill>
    </dxf>
    <dxf>
      <font>
        <b val="0"/>
        <i/>
        <color auto="1"/>
      </font>
      <fill>
        <patternFill>
          <bgColor theme="8" tint="0.39994506668294322"/>
        </patternFill>
      </fill>
    </dxf>
    <dxf>
      <font>
        <b val="0"/>
        <i/>
        <color auto="1"/>
      </font>
      <fill>
        <patternFill>
          <bgColor rgb="FFFFFF66"/>
        </patternFill>
      </fill>
    </dxf>
    <dxf>
      <font>
        <b val="0"/>
        <i/>
        <color auto="1"/>
      </font>
      <fill>
        <patternFill>
          <bgColor theme="9" tint="0.39994506668294322"/>
        </patternFill>
      </fill>
    </dxf>
    <dxf>
      <font>
        <b val="0"/>
        <i/>
        <color auto="1"/>
      </font>
      <fill>
        <patternFill>
          <bgColor theme="9" tint="0.39994506668294322"/>
        </patternFill>
      </fill>
    </dxf>
    <dxf>
      <font>
        <b val="0"/>
        <i/>
        <color auto="1"/>
      </font>
      <fill>
        <patternFill>
          <bgColor rgb="FFFFFF66"/>
        </patternFill>
      </fill>
    </dxf>
    <dxf>
      <font>
        <b val="0"/>
        <i/>
        <color theme="0" tint="-4.9989318521683403E-2"/>
      </font>
      <fill>
        <patternFill>
          <bgColor theme="0" tint="-0.499984740745262"/>
        </patternFill>
      </fill>
    </dxf>
    <dxf>
      <font>
        <b val="0"/>
        <i/>
        <color theme="0" tint="-4.9989318521683403E-2"/>
      </font>
      <fill>
        <patternFill>
          <bgColor theme="0" tint="-0.499984740745262"/>
        </patternFill>
      </fill>
    </dxf>
    <dxf>
      <font>
        <b val="0"/>
        <i/>
        <color theme="0" tint="-4.9989318521683403E-2"/>
      </font>
      <fill>
        <patternFill>
          <bgColor theme="0" tint="-0.499984740745262"/>
        </patternFill>
      </fill>
    </dxf>
    <dxf>
      <font>
        <b val="0"/>
        <i/>
        <color theme="0" tint="-4.9989318521683403E-2"/>
      </font>
      <fill>
        <patternFill>
          <bgColor theme="0" tint="-0.499984740745262"/>
        </patternFill>
      </fill>
    </dxf>
    <dxf>
      <font>
        <b val="0"/>
        <i/>
        <color theme="0" tint="-4.9989318521683403E-2"/>
      </font>
      <fill>
        <patternFill>
          <bgColor theme="0" tint="-0.499984740745262"/>
        </patternFill>
      </fill>
    </dxf>
    <dxf>
      <font>
        <b val="0"/>
        <i/>
        <color theme="0" tint="-4.9989318521683403E-2"/>
      </font>
      <fill>
        <patternFill>
          <bgColor theme="0" tint="-0.499984740745262"/>
        </patternFill>
      </fill>
    </dxf>
    <dxf>
      <font>
        <b val="0"/>
        <i/>
        <color theme="0" tint="-0.499984740745262"/>
      </font>
      <fill>
        <patternFill>
          <bgColor theme="0" tint="-0.499984740745262"/>
        </patternFill>
      </fill>
    </dxf>
    <dxf>
      <font>
        <b/>
        <i val="0"/>
        <color theme="0" tint="-4.9989318521683403E-2"/>
      </font>
      <fill>
        <patternFill>
          <bgColor rgb="FFFF0000"/>
        </patternFill>
      </fill>
    </dxf>
    <dxf>
      <fill>
        <patternFill>
          <bgColor rgb="FFFFC000"/>
        </patternFill>
      </fill>
    </dxf>
    <dxf>
      <font>
        <b val="0"/>
        <i/>
        <color auto="1"/>
      </font>
      <fill>
        <patternFill>
          <bgColor theme="8" tint="0.39994506668294322"/>
        </patternFill>
      </fill>
    </dxf>
    <dxf>
      <font>
        <b val="0"/>
        <i/>
        <color auto="1"/>
      </font>
      <fill>
        <patternFill>
          <bgColor rgb="FFFFFF66"/>
        </patternFill>
      </fill>
    </dxf>
    <dxf>
      <font>
        <b val="0"/>
        <i/>
        <color auto="1"/>
      </font>
      <fill>
        <patternFill>
          <bgColor theme="9" tint="0.39994506668294322"/>
        </patternFill>
      </fill>
    </dxf>
    <dxf>
      <font>
        <b val="0"/>
        <i/>
        <color auto="1"/>
      </font>
      <fill>
        <patternFill>
          <bgColor theme="9" tint="0.39994506668294322"/>
        </patternFill>
      </fill>
    </dxf>
    <dxf>
      <font>
        <b val="0"/>
        <i/>
        <color auto="1"/>
      </font>
      <fill>
        <patternFill>
          <bgColor rgb="FFFFFF66"/>
        </patternFill>
      </fill>
    </dxf>
    <dxf>
      <font>
        <b val="0"/>
        <i/>
        <color theme="0" tint="-4.9989318521683403E-2"/>
      </font>
      <fill>
        <patternFill>
          <bgColor theme="0" tint="-0.499984740745262"/>
        </patternFill>
      </fill>
    </dxf>
    <dxf>
      <font>
        <b val="0"/>
        <i/>
        <color theme="0" tint="-4.9989318521683403E-2"/>
      </font>
      <fill>
        <patternFill>
          <bgColor theme="0" tint="-0.499984740745262"/>
        </patternFill>
      </fill>
    </dxf>
    <dxf>
      <font>
        <b val="0"/>
        <i/>
        <color theme="0" tint="-4.9989318521683403E-2"/>
      </font>
      <fill>
        <patternFill>
          <bgColor theme="0" tint="-0.499984740745262"/>
        </patternFill>
      </fill>
    </dxf>
    <dxf>
      <font>
        <b val="0"/>
        <i/>
        <color theme="0" tint="-4.9989318521683403E-2"/>
      </font>
      <fill>
        <patternFill>
          <bgColor theme="0" tint="-0.499984740745262"/>
        </patternFill>
      </fill>
    </dxf>
    <dxf>
      <font>
        <b val="0"/>
        <i/>
        <color theme="0" tint="-4.9989318521683403E-2"/>
      </font>
      <fill>
        <patternFill>
          <bgColor theme="0" tint="-0.499984740745262"/>
        </patternFill>
      </fill>
    </dxf>
    <dxf>
      <font>
        <b val="0"/>
        <i/>
        <color theme="0" tint="-4.9989318521683403E-2"/>
      </font>
      <fill>
        <patternFill>
          <bgColor theme="0" tint="-0.499984740745262"/>
        </patternFill>
      </fill>
    </dxf>
    <dxf>
      <font>
        <b val="0"/>
        <i/>
        <color theme="0" tint="-4.9989318521683403E-2"/>
      </font>
      <fill>
        <patternFill>
          <bgColor theme="0" tint="-0.499984740745262"/>
        </patternFill>
      </fill>
    </dxf>
    <dxf>
      <font>
        <b val="0"/>
        <i/>
        <color theme="0" tint="-4.9989318521683403E-2"/>
      </font>
      <fill>
        <patternFill>
          <bgColor theme="0" tint="-0.499984740745262"/>
        </patternFill>
      </fill>
    </dxf>
    <dxf>
      <font>
        <b val="0"/>
        <i/>
        <color theme="0" tint="-4.9989318521683403E-2"/>
      </font>
      <fill>
        <patternFill>
          <bgColor theme="0" tint="-0.499984740745262"/>
        </patternFill>
      </fill>
    </dxf>
    <dxf>
      <font>
        <b val="0"/>
        <i/>
        <color theme="2" tint="-9.9917600024414813E-2"/>
      </font>
      <fill>
        <patternFill>
          <bgColor theme="0" tint="-0.499984740745262"/>
        </patternFill>
      </fill>
    </dxf>
    <dxf>
      <font>
        <color rgb="FF9C0006"/>
      </font>
      <fill>
        <patternFill>
          <bgColor rgb="FFFFC7CE"/>
        </patternFill>
      </fill>
    </dxf>
  </dxfs>
  <tableStyles count="0" defaultTableStyle="TableStyleMedium2" defaultPivotStyle="PivotStyleLight16"/>
  <colors>
    <mruColors>
      <color rgb="FFFFFF66"/>
      <color rgb="FFFFFF99"/>
      <color rgb="FF4B4F55"/>
      <color rgb="FFC81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771525</xdr:rowOff>
    </xdr:from>
    <xdr:to>
      <xdr:col>0</xdr:col>
      <xdr:colOff>5819818</xdr:colOff>
      <xdr:row>15</xdr:row>
      <xdr:rowOff>123844</xdr:rowOff>
    </xdr:to>
    <xdr:pic>
      <xdr:nvPicPr>
        <xdr:cNvPr id="3" name="Picture 2">
          <a:extLst>
            <a:ext uri="{FF2B5EF4-FFF2-40B4-BE49-F238E27FC236}">
              <a16:creationId xmlns:a16="http://schemas.microsoft.com/office/drawing/2014/main" id="{96E853D2-E964-1CA4-0550-CAE881121D0E}"/>
            </a:ext>
          </a:extLst>
        </xdr:cNvPr>
        <xdr:cNvPicPr>
          <a:picLocks noChangeAspect="1"/>
        </xdr:cNvPicPr>
      </xdr:nvPicPr>
      <xdr:blipFill>
        <a:blip xmlns:r="http://schemas.openxmlformats.org/officeDocument/2006/relationships" r:embed="rId1"/>
        <a:stretch>
          <a:fillRect/>
        </a:stretch>
      </xdr:blipFill>
      <xdr:spPr>
        <a:xfrm>
          <a:off x="0" y="6296025"/>
          <a:ext cx="5819818" cy="26684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4780588</xdr:colOff>
      <xdr:row>6</xdr:row>
      <xdr:rowOff>166688</xdr:rowOff>
    </xdr:from>
    <xdr:to>
      <xdr:col>0</xdr:col>
      <xdr:colOff>8705889</xdr:colOff>
      <xdr:row>6</xdr:row>
      <xdr:rowOff>1443052</xdr:rowOff>
    </xdr:to>
    <xdr:pic>
      <xdr:nvPicPr>
        <xdr:cNvPr id="2" name="Picture 1">
          <a:extLst>
            <a:ext uri="{FF2B5EF4-FFF2-40B4-BE49-F238E27FC236}">
              <a16:creationId xmlns:a16="http://schemas.microsoft.com/office/drawing/2014/main" id="{64D49020-116A-934A-926C-361BE550DBE6}"/>
            </a:ext>
          </a:extLst>
        </xdr:cNvPr>
        <xdr:cNvPicPr>
          <a:picLocks noChangeAspect="1"/>
        </xdr:cNvPicPr>
      </xdr:nvPicPr>
      <xdr:blipFill>
        <a:blip xmlns:r="http://schemas.openxmlformats.org/officeDocument/2006/relationships" r:embed="rId1"/>
        <a:stretch>
          <a:fillRect/>
        </a:stretch>
      </xdr:blipFill>
      <xdr:spPr>
        <a:xfrm>
          <a:off x="4780588" y="2205038"/>
          <a:ext cx="3925301" cy="1276364"/>
        </a:xfrm>
        <a:prstGeom prst="rect">
          <a:avLst/>
        </a:prstGeom>
      </xdr:spPr>
    </xdr:pic>
    <xdr:clientData/>
  </xdr:twoCellAnchor>
  <xdr:twoCellAnchor editAs="oneCell">
    <xdr:from>
      <xdr:col>0</xdr:col>
      <xdr:colOff>0</xdr:colOff>
      <xdr:row>6</xdr:row>
      <xdr:rowOff>185740</xdr:rowOff>
    </xdr:from>
    <xdr:to>
      <xdr:col>0</xdr:col>
      <xdr:colOff>4549658</xdr:colOff>
      <xdr:row>6</xdr:row>
      <xdr:rowOff>1295412</xdr:rowOff>
    </xdr:to>
    <xdr:pic>
      <xdr:nvPicPr>
        <xdr:cNvPr id="3" name="Picture 2">
          <a:extLst>
            <a:ext uri="{FF2B5EF4-FFF2-40B4-BE49-F238E27FC236}">
              <a16:creationId xmlns:a16="http://schemas.microsoft.com/office/drawing/2014/main" id="{EFFD8BFE-D0C5-56BE-1D66-EDA4F3B2EAD2}"/>
            </a:ext>
          </a:extLst>
        </xdr:cNvPr>
        <xdr:cNvPicPr>
          <a:picLocks noChangeAspect="1"/>
        </xdr:cNvPicPr>
      </xdr:nvPicPr>
      <xdr:blipFill>
        <a:blip xmlns:r="http://schemas.openxmlformats.org/officeDocument/2006/relationships" r:embed="rId2"/>
        <a:stretch>
          <a:fillRect/>
        </a:stretch>
      </xdr:blipFill>
      <xdr:spPr>
        <a:xfrm>
          <a:off x="0" y="2224090"/>
          <a:ext cx="4549658" cy="1109672"/>
        </a:xfrm>
        <a:prstGeom prst="rect">
          <a:avLst/>
        </a:prstGeom>
      </xdr:spPr>
    </xdr:pic>
    <xdr:clientData/>
  </xdr:twoCellAnchor>
  <xdr:twoCellAnchor editAs="oneCell">
    <xdr:from>
      <xdr:col>0</xdr:col>
      <xdr:colOff>0</xdr:colOff>
      <xdr:row>3</xdr:row>
      <xdr:rowOff>77611</xdr:rowOff>
    </xdr:from>
    <xdr:to>
      <xdr:col>0</xdr:col>
      <xdr:colOff>6480081</xdr:colOff>
      <xdr:row>3</xdr:row>
      <xdr:rowOff>2195561</xdr:rowOff>
    </xdr:to>
    <xdr:pic>
      <xdr:nvPicPr>
        <xdr:cNvPr id="4" name="Picture 3">
          <a:extLst>
            <a:ext uri="{FF2B5EF4-FFF2-40B4-BE49-F238E27FC236}">
              <a16:creationId xmlns:a16="http://schemas.microsoft.com/office/drawing/2014/main" id="{267BD415-A12D-4173-9FF7-46C385D05CE7}"/>
            </a:ext>
          </a:extLst>
        </xdr:cNvPr>
        <xdr:cNvPicPr>
          <a:picLocks noChangeAspect="1"/>
        </xdr:cNvPicPr>
      </xdr:nvPicPr>
      <xdr:blipFill>
        <a:blip xmlns:r="http://schemas.openxmlformats.org/officeDocument/2006/relationships" r:embed="rId1"/>
        <a:stretch>
          <a:fillRect/>
        </a:stretch>
      </xdr:blipFill>
      <xdr:spPr>
        <a:xfrm>
          <a:off x="0" y="677333"/>
          <a:ext cx="6480081" cy="2117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74706</xdr:colOff>
      <xdr:row>6</xdr:row>
      <xdr:rowOff>29883</xdr:rowOff>
    </xdr:from>
    <xdr:to>
      <xdr:col>0</xdr:col>
      <xdr:colOff>6804415</xdr:colOff>
      <xdr:row>6</xdr:row>
      <xdr:rowOff>2108362</xdr:rowOff>
    </xdr:to>
    <xdr:pic>
      <xdr:nvPicPr>
        <xdr:cNvPr id="2" name="Picture 1">
          <a:extLst>
            <a:ext uri="{FF2B5EF4-FFF2-40B4-BE49-F238E27FC236}">
              <a16:creationId xmlns:a16="http://schemas.microsoft.com/office/drawing/2014/main" id="{0A666E1E-8C6C-2D47-18FB-DB0D81A09C9F}"/>
            </a:ext>
          </a:extLst>
        </xdr:cNvPr>
        <xdr:cNvPicPr>
          <a:picLocks noChangeAspect="1"/>
        </xdr:cNvPicPr>
      </xdr:nvPicPr>
      <xdr:blipFill>
        <a:blip xmlns:r="http://schemas.openxmlformats.org/officeDocument/2006/relationships" r:embed="rId1"/>
        <a:stretch>
          <a:fillRect/>
        </a:stretch>
      </xdr:blipFill>
      <xdr:spPr>
        <a:xfrm>
          <a:off x="74706" y="1934883"/>
          <a:ext cx="6729709" cy="20784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552823</xdr:colOff>
      <xdr:row>28</xdr:row>
      <xdr:rowOff>51068</xdr:rowOff>
    </xdr:to>
    <xdr:pic>
      <xdr:nvPicPr>
        <xdr:cNvPr id="2" name="Picture 1">
          <a:extLst>
            <a:ext uri="{FF2B5EF4-FFF2-40B4-BE49-F238E27FC236}">
              <a16:creationId xmlns:a16="http://schemas.microsoft.com/office/drawing/2014/main" id="{8D9909FF-DA36-8C9D-5F09-ABA084A3C82D}"/>
            </a:ext>
          </a:extLst>
        </xdr:cNvPr>
        <xdr:cNvPicPr>
          <a:picLocks noChangeAspect="1"/>
        </xdr:cNvPicPr>
      </xdr:nvPicPr>
      <xdr:blipFill>
        <a:blip xmlns:r="http://schemas.openxmlformats.org/officeDocument/2006/relationships" r:embed="rId1"/>
        <a:stretch>
          <a:fillRect/>
        </a:stretch>
      </xdr:blipFill>
      <xdr:spPr>
        <a:xfrm>
          <a:off x="0" y="0"/>
          <a:ext cx="7258423" cy="52072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ClimateTeam-CG/Shared%20Documents/General/Climate%20Adaptation%20Team%20Folder/Built%20Infrastructure/CRRA/Screening_tool/calgary-resilient-buildings-planning-worksheet.x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uilding Information &amp; Sign Off"/>
      <sheetName val="Step 1 - Instructions"/>
      <sheetName val="Step1"/>
      <sheetName val="Step 2 - Instructions"/>
      <sheetName val="Impact Categories"/>
      <sheetName val="Step2"/>
      <sheetName val="Step 3 - Instructions"/>
      <sheetName val="Step3"/>
      <sheetName val="Step 4 - Instructions"/>
      <sheetName val="Step4"/>
      <sheetName val="Resources"/>
      <sheetName val="Validation"/>
      <sheetName val="Version Contro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person displayName="Cookson-Hills, Pippa" id="{DD2F65FF-3DE8-4D61-986C-635F061C6EA7}" userId="S::PCOOKSONHILLS@calgary.ca::47bf798d-14ca-4bf0-acb2-55742acbe00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Query_from_Excel_Files6324" displayName="Table_Query_from_Excel_Files6324" ref="B7:D51" headerRowCount="0" totalsRowShown="0" headerRowDxfId="7" dataDxfId="6">
  <tableColumns count="3">
    <tableColumn id="2" xr3:uid="{00000000-0010-0000-0000-000002000000}" name="Column1" headerRowDxfId="5" dataDxfId="4">
      <calculatedColumnFormula>COUNTIFS(Step3_baselinerisk!$D$4:$N$21, "&lt;=9", Step3_baselinerisk!$D$4:$N$21, "&gt;=7",Step3_baselinerisk!$D$4:$N$21, "=5")</calculatedColumnFormula>
    </tableColumn>
    <tableColumn id="3" xr3:uid="{00000000-0010-0000-0000-000003000000}" name="Column3" headerRowDxfId="3" dataDxfId="2">
      <calculatedColumnFormula>COUNTIFS(Step3_baselinerisk!$D$4:$N$21, "&lt;=16", Step3_baselinerisk!$D$4:$N$21, "&gt;=10")</calculatedColumnFormula>
    </tableColumn>
    <tableColumn id="4" xr3:uid="{00000000-0010-0000-0000-000004000000}" name="Column4" headerRowDxfId="1" dataDxfId="0">
      <calculatedColumnFormula>COUNTIF(Step3_baselinerisk!$D$4:$N$21, "&gt;=20")</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 dT="2022-05-02T21:11:07.07" personId="{DD2F65FF-3DE8-4D61-986C-635F061C6EA7}" id="{524DEC13-8550-4D6C-B2C3-AA39C54CC777}">
    <text>italics are estimated based on the City of Calgary's risk assessment process, likelihood analysis and consequence table. Italicized values are not based on other CRRAs and instead mostly from literatures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8" Type="http://schemas.openxmlformats.org/officeDocument/2006/relationships/hyperlink" Target="https://www.intactcentreclimateadaptation.ca/wp-content/uploads/2022/04/UoW_ICCA_2022_04-Irreversible-Extreme-Heat.pdf" TargetMode="External"/><Relationship Id="rId13" Type="http://schemas.openxmlformats.org/officeDocument/2006/relationships/vmlDrawing" Target="../drawings/vmlDrawing1.vml"/><Relationship Id="rId3" Type="http://schemas.openxmlformats.org/officeDocument/2006/relationships/hyperlink" Target="https://www.iisd.org/system/files/2021-07/climate-resilience-canadian-infrastructure-en.pdf" TargetMode="External"/><Relationship Id="rId7" Type="http://schemas.openxmlformats.org/officeDocument/2006/relationships/hyperlink" Target="https://www.intactcentreclimateadaptation.ca/wp-content/uploads/2022/04/UoW_ICCA_2022_04-Irreversible-Extreme-Heat.pdf" TargetMode="External"/><Relationship Id="rId12" Type="http://schemas.openxmlformats.org/officeDocument/2006/relationships/printerSettings" Target="../printerSettings/printerSettings14.bin"/><Relationship Id="rId2" Type="http://schemas.openxmlformats.org/officeDocument/2006/relationships/hyperlink" Target="https://www.iisd.org/system/files/2021-07/climate-resilience-canadian-infrastructure-en.pdf" TargetMode="External"/><Relationship Id="rId1" Type="http://schemas.openxmlformats.org/officeDocument/2006/relationships/hyperlink" Target="https://www.iisd.org/system/files/2021-07/climate-resilience-canadian-infrastructure-en.pdf" TargetMode="External"/><Relationship Id="rId6" Type="http://schemas.openxmlformats.org/officeDocument/2006/relationships/hyperlink" Target="https://www.intactcentreclimateadaptation.ca/wp-content/uploads/2022/04/UoW_ICCA_2022_04-Irreversible-Extreme-Heat.pdf" TargetMode="External"/><Relationship Id="rId11" Type="http://schemas.openxmlformats.org/officeDocument/2006/relationships/hyperlink" Target="https://www.intactcentreclimateadaptation.ca/wp-content/uploads/2022/04/UoW_ICCA_2022_04-Irreversible-Extreme-Heat.pdf" TargetMode="External"/><Relationship Id="rId5" Type="http://schemas.openxmlformats.org/officeDocument/2006/relationships/hyperlink" Target="https://www.iisd.org/system/files/2021-07/climate-resilience-canadian-infrastructure-en.pdf" TargetMode="External"/><Relationship Id="rId15" Type="http://schemas.microsoft.com/office/2017/10/relationships/threadedComment" Target="../threadedComments/threadedComment1.xml"/><Relationship Id="rId10" Type="http://schemas.openxmlformats.org/officeDocument/2006/relationships/hyperlink" Target="https://www.intactcentreclimateadaptation.ca/wp-content/uploads/2022/04/UoW_ICCA_2022_04-Irreversible-Extreme-Heat.pdf" TargetMode="External"/><Relationship Id="rId4" Type="http://schemas.openxmlformats.org/officeDocument/2006/relationships/hyperlink" Target="https://www.iisd.org/system/files/2021-07/climate-resilience-canadian-infrastructure-en.pdf" TargetMode="External"/><Relationship Id="rId9" Type="http://schemas.openxmlformats.org/officeDocument/2006/relationships/hyperlink" Target="https://www.intactcentreclimateadaptation.ca/wp-content/uploads/2022/04/UoW_ICCA_2022_04-Irreversible-Extreme-Heat.pdf" TargetMode="External"/><Relationship Id="rId14" Type="http://schemas.openxmlformats.org/officeDocument/2006/relationships/comments" Target="../comments1.xml"/></Relationships>
</file>

<file path=xl/worksheets/_rels/sheet17.xml.rels><?xml version="1.0" encoding="UTF-8" standalone="yes"?>
<Relationships xmlns="http://schemas.openxmlformats.org/package/2006/relationships"><Relationship Id="rId8" Type="http://schemas.openxmlformats.org/officeDocument/2006/relationships/hyperlink" Target="https://www.egbc.ca/app/Practice-Resources/Individual-Practice/Guidelines-Advisories/Document/01525AMWZ4OQNSFQRDEBA2GUPT6CRPJG7U/Climate%20Change%20Considerations%20for%20Building%20Enclosure%20Engineers" TargetMode="External"/><Relationship Id="rId13" Type="http://schemas.openxmlformats.org/officeDocument/2006/relationships/hyperlink" Target="https://www.egbc.ca/app/Practice-Resources/Individual-Practice/Guidelines-Advisories/Document/01525AMW7JPMODAJKVYBCLHGRA24FJJPH3/Whole%20Building%20Energy%20Modelling%20Services" TargetMode="External"/><Relationship Id="rId18" Type="http://schemas.openxmlformats.org/officeDocument/2006/relationships/hyperlink" Target="https://www.iso.org/iso-31000-risk-management.html;" TargetMode="External"/><Relationship Id="rId3" Type="http://schemas.openxmlformats.org/officeDocument/2006/relationships/hyperlink" Target="https://climateatlas.ca/" TargetMode="External"/><Relationship Id="rId21" Type="http://schemas.openxmlformats.org/officeDocument/2006/relationships/hyperlink" Target="https://www.iclr.org/wp-content/uploads/2018/02/ICLR_Hail_2018.pdf" TargetMode="External"/><Relationship Id="rId7" Type="http://schemas.openxmlformats.org/officeDocument/2006/relationships/hyperlink" Target="https://static1.squarespace.com/static/54762199e4b0f6ed696bf031/t/62fd59afd2fc2d056da51b2a/1660770738485/ASHRAE-BC+Building+Sustainability+%26+Resilience+Guide+-+Rev+1.1.pdf" TargetMode="External"/><Relationship Id="rId12" Type="http://schemas.openxmlformats.org/officeDocument/2006/relationships/hyperlink" Target="https://www.egbc.ca/app/Practice-Resources/Individual-Practice/Guidelines-Advisories/Document/01525AMWZ4OQNSFQRDEBA2GUPT6CRPJG7U/Climate%20Change%20Considerations%20for%20Building%20Enclosure%20Engineers" TargetMode="External"/><Relationship Id="rId17" Type="http://schemas.openxmlformats.org/officeDocument/2006/relationships/hyperlink" Target="https://climateriskinstitute.ca/community-of-practice/" TargetMode="External"/><Relationship Id="rId2" Type="http://schemas.openxmlformats.org/officeDocument/2006/relationships/hyperlink" Target="https://pievc.ca/pievc-high-level-screening-guide/" TargetMode="External"/><Relationship Id="rId16" Type="http://schemas.openxmlformats.org/officeDocument/2006/relationships/hyperlink" Target="https://www.calgary.ca/environment/climate/climate-ready-home-guide.html" TargetMode="External"/><Relationship Id="rId20" Type="http://schemas.openxmlformats.org/officeDocument/2006/relationships/hyperlink" Target="https://maps.calgary.ca/RiverFlooding/" TargetMode="External"/><Relationship Id="rId1" Type="http://schemas.openxmlformats.org/officeDocument/2006/relationships/hyperlink" Target="https://www.infrastructure.gc.ca/pub/other-autre/cl-occ-eng.html" TargetMode="External"/><Relationship Id="rId6" Type="http://schemas.openxmlformats.org/officeDocument/2006/relationships/hyperlink" Target="https://www.pacificclimate.org/analysis-tools/pcic-climate-explorer" TargetMode="External"/><Relationship Id="rId11" Type="http://schemas.openxmlformats.org/officeDocument/2006/relationships/hyperlink" Target="https://www.egbc.ca/app/Practice-Resources/Individual-Practice/Guidelines-Advisories/Document/01525AMW5K7OKYS6AQCZFYXR4QVJBNKNMH/Electrical%20Considerations%20for%20Decarbonizing%20Existing%20Part%203%20Buildings" TargetMode="External"/><Relationship Id="rId5" Type="http://schemas.openxmlformats.org/officeDocument/2006/relationships/hyperlink" Target="https://www.pacificclimate.org/analysis-tools/plan2adapt" TargetMode="External"/><Relationship Id="rId15" Type="http://schemas.openxmlformats.org/officeDocument/2006/relationships/hyperlink" Target="https://www.bchousing.org/research-centre/library/residential-design-construction-guides/MBAR" TargetMode="External"/><Relationship Id="rId23" Type="http://schemas.openxmlformats.org/officeDocument/2006/relationships/printerSettings" Target="../printerSettings/printerSettings15.bin"/><Relationship Id="rId10" Type="http://schemas.openxmlformats.org/officeDocument/2006/relationships/hyperlink" Target="https://www.egbc.ca/app/Practice-Resources/Individual-Practice/Guidelines-Advisories/Document/01525AMW32WH5KF4WGZFHYUEOWQXCGSEWM/Overheating%20Considerations%20for%20Existing%20Multi-Unit%20Residential%20Buildings" TargetMode="External"/><Relationship Id="rId19" Type="http://schemas.openxmlformats.org/officeDocument/2006/relationships/hyperlink" Target="https://www.calgary.ca/environment/climate.html" TargetMode="External"/><Relationship Id="rId4" Type="http://schemas.openxmlformats.org/officeDocument/2006/relationships/hyperlink" Target="https://climate-change.canada.ca/climate-data/" TargetMode="External"/><Relationship Id="rId9" Type="http://schemas.openxmlformats.org/officeDocument/2006/relationships/hyperlink" Target="https://www.egbc.ca/app/Practice-Resources/Individual-Practice/Guidelines-Advisories/Document/01525AMWYXOJJABJXV2JBKDAA5525CDJ6B/Sustainability%20Guidelines" TargetMode="External"/><Relationship Id="rId14" Type="http://schemas.openxmlformats.org/officeDocument/2006/relationships/hyperlink" Target="https://www.iso.org/obp/ui/" TargetMode="External"/><Relationship Id="rId22" Type="http://schemas.openxmlformats.org/officeDocument/2006/relationships/hyperlink" Target="https://council.vancouver.ca/20220517/documents/R1a.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B151E-351A-44DB-AF74-16D8012EC87F}">
  <sheetPr>
    <pageSetUpPr fitToPage="1"/>
  </sheetPr>
  <dimension ref="A1:B83"/>
  <sheetViews>
    <sheetView zoomScale="70" zoomScaleNormal="70" workbookViewId="0"/>
  </sheetViews>
  <sheetFormatPr defaultColWidth="8.54296875" defaultRowHeight="14.5" x14ac:dyDescent="0.35"/>
  <cols>
    <col min="1" max="1" width="117.453125" style="8" bestFit="1" customWidth="1"/>
    <col min="2" max="16384" width="8.54296875" style="8"/>
  </cols>
  <sheetData>
    <row r="1" spans="1:1" ht="31" x14ac:dyDescent="0.35">
      <c r="A1" s="167" t="s">
        <v>0</v>
      </c>
    </row>
    <row r="2" spans="1:1" ht="16.149999999999999" customHeight="1" x14ac:dyDescent="0.35">
      <c r="A2" s="168" t="s">
        <v>1</v>
      </c>
    </row>
    <row r="3" spans="1:1" x14ac:dyDescent="0.35">
      <c r="A3" s="6"/>
    </row>
    <row r="4" spans="1:1" x14ac:dyDescent="0.35">
      <c r="A4" s="168" t="s">
        <v>2</v>
      </c>
    </row>
    <row r="5" spans="1:1" ht="87" x14ac:dyDescent="0.35">
      <c r="A5" s="5" t="s">
        <v>3</v>
      </c>
    </row>
    <row r="6" spans="1:1" ht="72.5" x14ac:dyDescent="0.35">
      <c r="A6" s="5" t="s">
        <v>4</v>
      </c>
    </row>
    <row r="7" spans="1:1" ht="105" customHeight="1" x14ac:dyDescent="0.35">
      <c r="A7" s="5" t="s">
        <v>5</v>
      </c>
    </row>
    <row r="8" spans="1:1" ht="68.5" customHeight="1" x14ac:dyDescent="0.35">
      <c r="A8" s="5" t="s">
        <v>6</v>
      </c>
    </row>
    <row r="9" spans="1:1" ht="43.5" x14ac:dyDescent="0.35">
      <c r="A9" s="5" t="s">
        <v>7</v>
      </c>
    </row>
    <row r="10" spans="1:1" x14ac:dyDescent="0.35">
      <c r="A10" s="128" t="s">
        <v>8</v>
      </c>
    </row>
    <row r="11" spans="1:1" ht="72.5" x14ac:dyDescent="0.35">
      <c r="A11" s="5" t="s">
        <v>9</v>
      </c>
    </row>
    <row r="12" spans="1:1" ht="101.5" x14ac:dyDescent="0.35">
      <c r="A12" s="5" t="s">
        <v>10</v>
      </c>
    </row>
    <row r="13" spans="1:1" ht="72.5" x14ac:dyDescent="0.35">
      <c r="A13" s="5" t="s">
        <v>11</v>
      </c>
    </row>
    <row r="14" spans="1:1" ht="43.5" x14ac:dyDescent="0.35">
      <c r="A14" s="5" t="s">
        <v>12</v>
      </c>
    </row>
    <row r="15" spans="1:1" ht="63" x14ac:dyDescent="0.5">
      <c r="A15" s="36" t="s">
        <v>13</v>
      </c>
    </row>
    <row r="16" spans="1:1" ht="43.5" x14ac:dyDescent="0.35">
      <c r="A16" s="5" t="s">
        <v>14</v>
      </c>
    </row>
    <row r="17" spans="1:1" x14ac:dyDescent="0.35">
      <c r="A17" s="128" t="s">
        <v>15</v>
      </c>
    </row>
    <row r="18" spans="1:1" ht="58" x14ac:dyDescent="0.35">
      <c r="A18" s="41" t="s">
        <v>16</v>
      </c>
    </row>
    <row r="19" spans="1:1" ht="87" x14ac:dyDescent="0.35">
      <c r="A19" s="41" t="s">
        <v>17</v>
      </c>
    </row>
    <row r="20" spans="1:1" ht="101.5" x14ac:dyDescent="0.35">
      <c r="A20" s="41" t="s">
        <v>18</v>
      </c>
    </row>
    <row r="21" spans="1:1" ht="101.5" x14ac:dyDescent="0.35">
      <c r="A21" s="42" t="s">
        <v>19</v>
      </c>
    </row>
    <row r="22" spans="1:1" ht="72.5" x14ac:dyDescent="0.35">
      <c r="A22" s="41" t="s">
        <v>20</v>
      </c>
    </row>
    <row r="23" spans="1:1" x14ac:dyDescent="0.35">
      <c r="A23" s="128" t="s">
        <v>21</v>
      </c>
    </row>
    <row r="24" spans="1:1" ht="87" x14ac:dyDescent="0.35">
      <c r="A24" s="170" t="s">
        <v>22</v>
      </c>
    </row>
    <row r="25" spans="1:1" ht="64.900000000000006" customHeight="1" x14ac:dyDescent="0.35">
      <c r="A25" s="171" t="s">
        <v>23</v>
      </c>
    </row>
    <row r="55" spans="1:2" ht="18.5" x14ac:dyDescent="0.45">
      <c r="A55" s="18"/>
    </row>
    <row r="56" spans="1:2" x14ac:dyDescent="0.35">
      <c r="A56" s="19"/>
      <c r="B56" s="20"/>
    </row>
    <row r="57" spans="1:2" x14ac:dyDescent="0.35">
      <c r="B57" s="21"/>
    </row>
    <row r="58" spans="1:2" x14ac:dyDescent="0.35">
      <c r="A58" s="22"/>
      <c r="B58" s="21"/>
    </row>
    <row r="61" spans="1:2" x14ac:dyDescent="0.35">
      <c r="A61" s="20"/>
    </row>
    <row r="82" spans="1:2" ht="18.5" x14ac:dyDescent="0.45">
      <c r="A82" s="18"/>
    </row>
    <row r="83" spans="1:2" x14ac:dyDescent="0.35">
      <c r="B83" s="21"/>
    </row>
  </sheetData>
  <sheetProtection algorithmName="SHA-512" hashValue="nP8a+hh4SJdSpt5DaTnEEaU40ne7P+6unoXR+mLZy9Vy3nFbsNQkKGRGUP3qwG+YLxoxZvhSdjCG2MIEOFQA/g==" saltValue="h8JZ1FdemLkjdaUw4egs5Q==" spinCount="100000" sheet="1" objects="1" scenarios="1" selectLockedCells="1"/>
  <pageMargins left="0.7" right="0.7" top="0.75" bottom="0.75" header="0.3" footer="0.3"/>
  <pageSetup scale="9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E3335-020C-4C02-834E-6BD337F6A2A0}">
  <sheetPr>
    <tabColor theme="9" tint="0.79998168889431442"/>
  </sheetPr>
  <dimension ref="A1:P47"/>
  <sheetViews>
    <sheetView topLeftCell="A6" zoomScale="70" zoomScaleNormal="70" workbookViewId="0">
      <selection activeCell="A24" sqref="A24:XFD34"/>
    </sheetView>
  </sheetViews>
  <sheetFormatPr defaultColWidth="8.54296875" defaultRowHeight="18.5" x14ac:dyDescent="0.45"/>
  <cols>
    <col min="1" max="1" width="41.453125" style="12" customWidth="1"/>
    <col min="2" max="2" width="14.54296875" style="30" customWidth="1"/>
    <col min="3" max="3" width="42.26953125" style="30" customWidth="1"/>
    <col min="4" max="4" width="2.54296875" style="30" customWidth="1"/>
    <col min="5" max="13" width="20.54296875" style="31" customWidth="1"/>
    <col min="14" max="14" width="20.54296875" style="4" customWidth="1"/>
    <col min="15" max="15" width="31.54296875" style="31" customWidth="1"/>
    <col min="16" max="16384" width="8.54296875" style="12"/>
  </cols>
  <sheetData>
    <row r="1" spans="1:16" ht="19" thickBot="1" x14ac:dyDescent="0.5">
      <c r="A1" s="245" t="s">
        <v>258</v>
      </c>
      <c r="B1" s="246"/>
      <c r="C1" s="246"/>
      <c r="D1" s="131"/>
      <c r="E1" s="132"/>
      <c r="F1" s="132"/>
      <c r="G1" s="132"/>
      <c r="H1" s="132"/>
      <c r="I1" s="132"/>
      <c r="J1" s="132"/>
      <c r="K1" s="132"/>
      <c r="L1" s="132"/>
      <c r="M1" s="132"/>
      <c r="N1" s="133"/>
    </row>
    <row r="2" spans="1:16" ht="187.5" customHeight="1" thickBot="1" x14ac:dyDescent="0.5">
      <c r="A2" s="134" t="s">
        <v>259</v>
      </c>
      <c r="B2" s="135" t="s">
        <v>230</v>
      </c>
      <c r="C2" s="136" t="s">
        <v>231</v>
      </c>
      <c r="D2" s="131"/>
      <c r="E2" s="257" t="s">
        <v>232</v>
      </c>
      <c r="F2" s="258"/>
      <c r="G2" s="258"/>
      <c r="H2" s="258"/>
      <c r="I2" s="258"/>
      <c r="J2" s="258"/>
      <c r="K2" s="258"/>
      <c r="L2" s="258"/>
      <c r="M2" s="258"/>
      <c r="N2" s="259"/>
    </row>
    <row r="3" spans="1:16" ht="24" customHeight="1" thickBot="1" x14ac:dyDescent="0.5">
      <c r="A3" s="137" t="s">
        <v>260</v>
      </c>
      <c r="B3" s="148" t="s">
        <v>238</v>
      </c>
      <c r="C3" s="142"/>
      <c r="D3" s="131"/>
      <c r="E3" s="143"/>
      <c r="F3" s="144"/>
      <c r="G3" s="144"/>
      <c r="H3" s="144"/>
      <c r="I3" s="144"/>
      <c r="J3" s="144"/>
      <c r="K3" s="144"/>
      <c r="L3" s="144"/>
      <c r="M3" s="144"/>
      <c r="N3" s="145"/>
    </row>
    <row r="4" spans="1:16" s="31" customFormat="1" ht="44" thickBot="1" x14ac:dyDescent="0.4">
      <c r="A4" s="137" t="s">
        <v>88</v>
      </c>
      <c r="B4" s="138" t="s">
        <v>233</v>
      </c>
      <c r="C4" s="139" t="s">
        <v>90</v>
      </c>
      <c r="D4" s="140"/>
      <c r="E4" s="141" t="str">
        <f>'Step 2 - Consequences'!D3</f>
        <v>Architectural Systems</v>
      </c>
      <c r="F4" s="141" t="str">
        <f>'Step 2 - Consequences'!F3</f>
        <v>Civil Engineering Systems</v>
      </c>
      <c r="G4" s="141" t="str">
        <f>'Step 2 - Consequences'!H3</f>
        <v>Emergency Preparedness, Planning and Response</v>
      </c>
      <c r="H4" s="141" t="str">
        <f>'Step 2 - Consequences'!J3</f>
        <v>Human Systems</v>
      </c>
      <c r="I4" s="141" t="str">
        <f>'Step 2 - Consequences'!L3</f>
        <v>Landscape &amp; Ecological Systems</v>
      </c>
      <c r="J4" s="141" t="str">
        <f>'Step 2 - Consequences'!N3</f>
        <v>Mechanical and Plumbing Systems</v>
      </c>
      <c r="K4" s="141" t="str">
        <f>'Step 2 - Consequences'!P3</f>
        <v>Power &amp; Electrical Systems</v>
      </c>
      <c r="L4" s="137" t="str">
        <f>'Step 2 - Consequences'!R3</f>
        <v>Structural Systems</v>
      </c>
      <c r="M4" s="137" t="str">
        <f>'Step 2 - Consequences'!T3</f>
        <v>Other System (Defined by assessment team)</v>
      </c>
      <c r="N4" s="137" t="str">
        <f>'Step 2 - Consequences'!V3</f>
        <v>Other System (Defined by assessment team)</v>
      </c>
      <c r="O4" s="95" t="s">
        <v>234</v>
      </c>
    </row>
    <row r="5" spans="1:16" ht="19" thickBot="1" x14ac:dyDescent="0.4">
      <c r="A5" s="29" t="str">
        <f>'Step1 - Exposure'!A4</f>
        <v xml:space="preserve">Extreme heat </v>
      </c>
      <c r="B5" s="100">
        <f t="shared" ref="B5:B13" si="0">INDEX($E$26:$H$34,MATCH(A5,$E$26:$E$34,0),MATCH($B$3,$E$25:$H$25,0))</f>
        <v>5</v>
      </c>
      <c r="C5" s="62" t="s">
        <v>235</v>
      </c>
      <c r="D5" s="9"/>
      <c r="E5" s="34">
        <f>PRODUCT($B5)*('Step 2 - Consequences'!E4)</f>
        <v>0</v>
      </c>
      <c r="F5" s="35">
        <f>PRODUCT($B5)*('Step 2 - Consequences'!G4)</f>
        <v>0</v>
      </c>
      <c r="G5" s="35">
        <f>PRODUCT($B5)*('Step 2 - Consequences'!I4)</f>
        <v>0</v>
      </c>
      <c r="H5" s="35">
        <f>PRODUCT($B5)*('Step 2 - Consequences'!K4)</f>
        <v>0</v>
      </c>
      <c r="I5" s="35">
        <f>PRODUCT($B5)*('Step 2 - Consequences'!M4)</f>
        <v>0</v>
      </c>
      <c r="J5" s="35">
        <f>PRODUCT($B5)*('Step 2 - Consequences'!O4)</f>
        <v>0</v>
      </c>
      <c r="K5" s="35">
        <f>PRODUCT($B5)*('Step 2 - Consequences'!Q4)</f>
        <v>0</v>
      </c>
      <c r="L5" s="58">
        <f>PRODUCT($B5)*('Step 2 - Consequences'!S4)</f>
        <v>0</v>
      </c>
      <c r="M5" s="61">
        <f>PRODUCT($B5)*('Step 2 - Consequences'!U4)</f>
        <v>0</v>
      </c>
      <c r="N5" s="34">
        <f>PRODUCT($B5)*('Step 2 - Consequences'!W4)</f>
        <v>0</v>
      </c>
      <c r="O5" s="59" t="str">
        <f>'Step 2 - Consequences'!B4</f>
        <v>Yes</v>
      </c>
      <c r="P5" s="33"/>
    </row>
    <row r="6" spans="1:16" ht="19" thickBot="1" x14ac:dyDescent="0.4">
      <c r="A6" s="29" t="str">
        <f>'Step1 - Exposure'!A5</f>
        <v>Increased air temperature</v>
      </c>
      <c r="B6" s="100">
        <f t="shared" si="0"/>
        <v>4</v>
      </c>
      <c r="C6" s="62" t="s">
        <v>235</v>
      </c>
      <c r="D6" s="9"/>
      <c r="E6" s="34">
        <f>PRODUCT($B6)*('Step 2 - Consequences'!E5)</f>
        <v>0</v>
      </c>
      <c r="F6" s="35">
        <f>PRODUCT($B6)*('Step 2 - Consequences'!G5)</f>
        <v>0</v>
      </c>
      <c r="G6" s="35">
        <f>PRODUCT($B6)*('Step 2 - Consequences'!I5)</f>
        <v>0</v>
      </c>
      <c r="H6" s="35">
        <f>PRODUCT($B6)*('Step 2 - Consequences'!K5)</f>
        <v>0</v>
      </c>
      <c r="I6" s="35">
        <f>PRODUCT($B6)*('Step 2 - Consequences'!M5)</f>
        <v>0</v>
      </c>
      <c r="J6" s="35">
        <f>PRODUCT($B6)*('Step 2 - Consequences'!O5)</f>
        <v>0</v>
      </c>
      <c r="K6" s="35">
        <f>PRODUCT($B6)*('Step 2 - Consequences'!Q5)</f>
        <v>0</v>
      </c>
      <c r="L6" s="58">
        <f>PRODUCT($B6)*('Step 2 - Consequences'!S5)</f>
        <v>0</v>
      </c>
      <c r="M6" s="61">
        <f>PRODUCT($B6)*('Step 2 - Consequences'!U5)</f>
        <v>0</v>
      </c>
      <c r="N6" s="34">
        <f>PRODUCT($B6)*('Step 2 - Consequences'!W5)</f>
        <v>0</v>
      </c>
      <c r="O6" s="59" t="str">
        <f>'Step 2 - Consequences'!B5</f>
        <v>Yes</v>
      </c>
      <c r="P6" s="33"/>
    </row>
    <row r="7" spans="1:16" ht="19" thickBot="1" x14ac:dyDescent="0.4">
      <c r="A7" s="29" t="str">
        <f>'Step1 - Exposure'!A6</f>
        <v>Wildfire</v>
      </c>
      <c r="B7" s="100">
        <f t="shared" si="0"/>
        <v>4</v>
      </c>
      <c r="C7" s="62" t="s">
        <v>235</v>
      </c>
      <c r="D7" s="9"/>
      <c r="E7" s="34">
        <f>PRODUCT($B7)*('Step 2 - Consequences'!E6)</f>
        <v>0</v>
      </c>
      <c r="F7" s="35">
        <f>PRODUCT($B7)*('Step 2 - Consequences'!G6)</f>
        <v>0</v>
      </c>
      <c r="G7" s="35">
        <f>PRODUCT($B7)*('Step 2 - Consequences'!I6)</f>
        <v>0</v>
      </c>
      <c r="H7" s="35">
        <f>PRODUCT($B7)*('Step 2 - Consequences'!K6)</f>
        <v>0</v>
      </c>
      <c r="I7" s="35">
        <f>PRODUCT($B7)*('Step 2 - Consequences'!M6)</f>
        <v>0</v>
      </c>
      <c r="J7" s="35">
        <f>PRODUCT($B7)*('Step 2 - Consequences'!O6)</f>
        <v>0</v>
      </c>
      <c r="K7" s="35">
        <f>PRODUCT($B7)*('Step 2 - Consequences'!Q6)</f>
        <v>0</v>
      </c>
      <c r="L7" s="58">
        <f>PRODUCT($B7)*('Step 2 - Consequences'!S6)</f>
        <v>0</v>
      </c>
      <c r="M7" s="61">
        <f>PRODUCT($B7)*('Step 2 - Consequences'!U6)</f>
        <v>0</v>
      </c>
      <c r="N7" s="34">
        <f>PRODUCT($B7)*('Step 2 - Consequences'!W6)</f>
        <v>0</v>
      </c>
      <c r="O7" s="59" t="str">
        <f>'Step 2 - Consequences'!B6</f>
        <v>Yes</v>
      </c>
      <c r="P7" s="33"/>
    </row>
    <row r="8" spans="1:16" ht="19" thickBot="1" x14ac:dyDescent="0.4">
      <c r="A8" s="29" t="str">
        <f>'Step1 - Exposure'!A7</f>
        <v>Drought</v>
      </c>
      <c r="B8" s="100">
        <f t="shared" si="0"/>
        <v>4</v>
      </c>
      <c r="C8" s="62" t="s">
        <v>235</v>
      </c>
      <c r="D8" s="9"/>
      <c r="E8" s="34">
        <f>PRODUCT($B8)*('Step 2 - Consequences'!E7)</f>
        <v>0</v>
      </c>
      <c r="F8" s="35">
        <f>PRODUCT($B8)*('Step 2 - Consequences'!G7)</f>
        <v>0</v>
      </c>
      <c r="G8" s="35">
        <f>PRODUCT($B8)*('Step 2 - Consequences'!I7)</f>
        <v>0</v>
      </c>
      <c r="H8" s="35">
        <f>PRODUCT($B8)*('Step 2 - Consequences'!K7)</f>
        <v>0</v>
      </c>
      <c r="I8" s="35">
        <f>PRODUCT($B8)*('Step 2 - Consequences'!M7)</f>
        <v>0</v>
      </c>
      <c r="J8" s="35">
        <f>PRODUCT($B8)*('Step 2 - Consequences'!O7)</f>
        <v>0</v>
      </c>
      <c r="K8" s="35">
        <f>PRODUCT($B8)*('Step 2 - Consequences'!Q7)</f>
        <v>0</v>
      </c>
      <c r="L8" s="58">
        <f>PRODUCT($B8)*('Step 2 - Consequences'!S7)</f>
        <v>0</v>
      </c>
      <c r="M8" s="61">
        <f>PRODUCT($B8)*('Step 2 - Consequences'!U7)</f>
        <v>0</v>
      </c>
      <c r="N8" s="34">
        <f>PRODUCT($B8)*('Step 2 - Consequences'!W7)</f>
        <v>0</v>
      </c>
      <c r="O8" s="59" t="str">
        <f>'Step 2 - Consequences'!B7</f>
        <v>Yes</v>
      </c>
      <c r="P8" s="33"/>
    </row>
    <row r="9" spans="1:16" ht="19" thickBot="1" x14ac:dyDescent="0.4">
      <c r="A9" s="29" t="str">
        <f>'Step1 - Exposure'!A8</f>
        <v>Short duration high intensity (SDHI) rainfall</v>
      </c>
      <c r="B9" s="100">
        <f t="shared" si="0"/>
        <v>4</v>
      </c>
      <c r="C9" s="62" t="s">
        <v>235</v>
      </c>
      <c r="D9" s="9"/>
      <c r="E9" s="34">
        <f>PRODUCT($B9)*('Step 2 - Consequences'!E8)</f>
        <v>0</v>
      </c>
      <c r="F9" s="35">
        <f>PRODUCT($B9)*('Step 2 - Consequences'!G8)</f>
        <v>0</v>
      </c>
      <c r="G9" s="35">
        <f>PRODUCT($B9)*('Step 2 - Consequences'!I8)</f>
        <v>0</v>
      </c>
      <c r="H9" s="35">
        <f>PRODUCT($B9)*('Step 2 - Consequences'!K8)</f>
        <v>0</v>
      </c>
      <c r="I9" s="35">
        <f>PRODUCT($B9)*('Step 2 - Consequences'!M8)</f>
        <v>0</v>
      </c>
      <c r="J9" s="35">
        <f>PRODUCT($B9)*('Step 2 - Consequences'!O8)</f>
        <v>0</v>
      </c>
      <c r="K9" s="35">
        <f>PRODUCT($B9)*('Step 2 - Consequences'!Q8)</f>
        <v>0</v>
      </c>
      <c r="L9" s="58">
        <f>PRODUCT($B9)*('Step 2 - Consequences'!S8)</f>
        <v>0</v>
      </c>
      <c r="M9" s="61">
        <f>PRODUCT($B9)*('Step 2 - Consequences'!U8)</f>
        <v>0</v>
      </c>
      <c r="N9" s="34">
        <f>PRODUCT($B9)*('Step 2 - Consequences'!W8)</f>
        <v>0</v>
      </c>
      <c r="O9" s="59" t="str">
        <f>'Step 2 - Consequences'!B8</f>
        <v>Yes</v>
      </c>
    </row>
    <row r="10" spans="1:16" ht="30.75" customHeight="1" thickBot="1" x14ac:dyDescent="0.4">
      <c r="A10" s="29" t="str">
        <f>'Step1 - Exposure'!A9</f>
        <v>Severe Storms</v>
      </c>
      <c r="B10" s="100">
        <f t="shared" si="0"/>
        <v>4</v>
      </c>
      <c r="C10" s="62" t="s">
        <v>235</v>
      </c>
      <c r="D10" s="9"/>
      <c r="E10" s="34">
        <f>PRODUCT($B10)*('Step 2 - Consequences'!E9)</f>
        <v>0</v>
      </c>
      <c r="F10" s="35">
        <f>PRODUCT($B10)*('Step 2 - Consequences'!G9)</f>
        <v>0</v>
      </c>
      <c r="G10" s="35">
        <f>PRODUCT($B10)*('Step 2 - Consequences'!I9)</f>
        <v>0</v>
      </c>
      <c r="H10" s="35">
        <f>PRODUCT($B10)*('Step 2 - Consequences'!K9)</f>
        <v>0</v>
      </c>
      <c r="I10" s="35">
        <f>PRODUCT($B10)*('Step 2 - Consequences'!M9)</f>
        <v>0</v>
      </c>
      <c r="J10" s="35">
        <f>PRODUCT($B10)*('Step 2 - Consequences'!O9)</f>
        <v>0</v>
      </c>
      <c r="K10" s="35">
        <f>PRODUCT($B10)*('Step 2 - Consequences'!Q9)</f>
        <v>0</v>
      </c>
      <c r="L10" s="58">
        <f>PRODUCT($B10)*('Step 2 - Consequences'!S9)</f>
        <v>0</v>
      </c>
      <c r="M10" s="61">
        <f>PRODUCT($B10)*('Step 2 - Consequences'!U9)</f>
        <v>0</v>
      </c>
      <c r="N10" s="34">
        <f>PRODUCT($B10)*('Step 2 - Consequences'!W9)</f>
        <v>0</v>
      </c>
      <c r="O10" s="59" t="str">
        <f>'Step 2 - Consequences'!B9</f>
        <v>Yes</v>
      </c>
    </row>
    <row r="11" spans="1:16" ht="19" thickBot="1" x14ac:dyDescent="0.4">
      <c r="A11" s="29" t="str">
        <f>'Step1 - Exposure'!A10</f>
        <v>High Winds</v>
      </c>
      <c r="B11" s="100">
        <f t="shared" si="0"/>
        <v>3</v>
      </c>
      <c r="C11" s="62" t="s">
        <v>235</v>
      </c>
      <c r="D11" s="9"/>
      <c r="E11" s="34">
        <f>PRODUCT($B11)*('Step 2 - Consequences'!E10)</f>
        <v>0</v>
      </c>
      <c r="F11" s="35">
        <f>PRODUCT($B11)*('Step 2 - Consequences'!G10)</f>
        <v>0</v>
      </c>
      <c r="G11" s="35">
        <f>PRODUCT($B11)*('Step 2 - Consequences'!I10)</f>
        <v>0</v>
      </c>
      <c r="H11" s="35">
        <f>PRODUCT($B11)*('Step 2 - Consequences'!K10)</f>
        <v>0</v>
      </c>
      <c r="I11" s="35">
        <f>PRODUCT($B11)*('Step 2 - Consequences'!M10)</f>
        <v>0</v>
      </c>
      <c r="J11" s="35">
        <f>PRODUCT($B11)*('Step 2 - Consequences'!O10)</f>
        <v>0</v>
      </c>
      <c r="K11" s="35">
        <f>PRODUCT($B11)*('Step 2 - Consequences'!Q10)</f>
        <v>0</v>
      </c>
      <c r="L11" s="58">
        <f>PRODUCT($B11)*('Step 2 - Consequences'!S10)</f>
        <v>0</v>
      </c>
      <c r="M11" s="61">
        <f>PRODUCT($B11)*('Step 2 - Consequences'!U10)</f>
        <v>0</v>
      </c>
      <c r="N11" s="34">
        <f>PRODUCT($B11)*('Step 2 - Consequences'!W10)</f>
        <v>0</v>
      </c>
      <c r="O11" s="59" t="str">
        <f>'Step 2 - Consequences'!B10</f>
        <v>Yes</v>
      </c>
    </row>
    <row r="12" spans="1:16" ht="19" thickBot="1" x14ac:dyDescent="0.4">
      <c r="A12" s="29" t="str">
        <f>'Step1 - Exposure'!A11</f>
        <v>River Flooding</v>
      </c>
      <c r="B12" s="100">
        <f t="shared" si="0"/>
        <v>3</v>
      </c>
      <c r="C12" s="62" t="s">
        <v>235</v>
      </c>
      <c r="D12" s="9"/>
      <c r="E12" s="34">
        <f>PRODUCT($B12)*('Step 2 - Consequences'!E11)</f>
        <v>0</v>
      </c>
      <c r="F12" s="35">
        <f>PRODUCT($B12)*('Step 2 - Consequences'!G11)</f>
        <v>0</v>
      </c>
      <c r="G12" s="35">
        <f>PRODUCT($B12)*('Step 2 - Consequences'!I11)</f>
        <v>0</v>
      </c>
      <c r="H12" s="35">
        <f>PRODUCT($B12)*('Step 2 - Consequences'!K11)</f>
        <v>0</v>
      </c>
      <c r="I12" s="35">
        <f>PRODUCT($B12)*('Step 2 - Consequences'!M11)</f>
        <v>0</v>
      </c>
      <c r="J12" s="35">
        <f>PRODUCT($B12)*('Step 2 - Consequences'!O11)</f>
        <v>0</v>
      </c>
      <c r="K12" s="35">
        <f>PRODUCT($B12)*('Step 2 - Consequences'!Q11)</f>
        <v>0</v>
      </c>
      <c r="L12" s="58">
        <f>PRODUCT($B12)*('Step 2 - Consequences'!S11)</f>
        <v>0</v>
      </c>
      <c r="M12" s="61">
        <f>PRODUCT($B12)*('Step 2 - Consequences'!U11)</f>
        <v>0</v>
      </c>
      <c r="N12" s="34">
        <f>PRODUCT($B12)*('Step 2 - Consequences'!W11)</f>
        <v>0</v>
      </c>
      <c r="O12" s="59" t="str">
        <f>'Step 2 - Consequences'!B11</f>
        <v>Yes</v>
      </c>
    </row>
    <row r="13" spans="1:16" ht="19" thickBot="1" x14ac:dyDescent="0.4">
      <c r="A13" s="29" t="str">
        <f>'Step1 - Exposure'!A12</f>
        <v>Heavy Snowfall</v>
      </c>
      <c r="B13" s="100">
        <f t="shared" si="0"/>
        <v>3</v>
      </c>
      <c r="C13" s="62" t="s">
        <v>235</v>
      </c>
      <c r="D13" s="9"/>
      <c r="E13" s="34">
        <f>PRODUCT($B13)*('Step 2 - Consequences'!E12)</f>
        <v>0</v>
      </c>
      <c r="F13" s="35">
        <f>PRODUCT($B13)*('Step 2 - Consequences'!G12)</f>
        <v>0</v>
      </c>
      <c r="G13" s="35">
        <f>PRODUCT($B13)*('Step 2 - Consequences'!I12)</f>
        <v>0</v>
      </c>
      <c r="H13" s="35">
        <f>PRODUCT($B13)*('Step 2 - Consequences'!K12)</f>
        <v>0</v>
      </c>
      <c r="I13" s="35">
        <f>PRODUCT($B13)*('Step 2 - Consequences'!M12)</f>
        <v>0</v>
      </c>
      <c r="J13" s="35">
        <f>PRODUCT($B13)*('Step 2 - Consequences'!O12)</f>
        <v>0</v>
      </c>
      <c r="K13" s="35">
        <f>PRODUCT($B13)*('Step 2 - Consequences'!Q12)</f>
        <v>0</v>
      </c>
      <c r="L13" s="58">
        <f>PRODUCT($B13)*('Step 2 - Consequences'!S12)</f>
        <v>0</v>
      </c>
      <c r="M13" s="61">
        <f>PRODUCT($B13)*('Step 2 - Consequences'!U12)</f>
        <v>0</v>
      </c>
      <c r="N13" s="34">
        <f>PRODUCT($B13)*('Step 2 - Consequences'!W12)</f>
        <v>0</v>
      </c>
      <c r="O13" s="59" t="str">
        <f>'Step 2 - Consequences'!B12</f>
        <v>Yes</v>
      </c>
    </row>
    <row r="14" spans="1:16" ht="19" thickBot="1" x14ac:dyDescent="0.4">
      <c r="A14" s="29" t="str">
        <f>'Step1 - Exposure'!A13</f>
        <v>Other:</v>
      </c>
      <c r="B14" s="91"/>
      <c r="C14" s="62"/>
      <c r="D14" s="9"/>
      <c r="E14" s="34">
        <f>PRODUCT($B14)*('Step 2 - Consequences'!E13)</f>
        <v>0</v>
      </c>
      <c r="F14" s="35">
        <f>PRODUCT($B14)*('Step 2 - Consequences'!G13)</f>
        <v>0</v>
      </c>
      <c r="G14" s="35">
        <f>PRODUCT($B14)*('Step 2 - Consequences'!I13)</f>
        <v>0</v>
      </c>
      <c r="H14" s="35">
        <f>PRODUCT($B14)*('Step 2 - Consequences'!K13)</f>
        <v>0</v>
      </c>
      <c r="I14" s="35">
        <f>PRODUCT($B14)*('Step 2 - Consequences'!M13)</f>
        <v>0</v>
      </c>
      <c r="J14" s="35">
        <f>PRODUCT($B14)*('Step 2 - Consequences'!O13)</f>
        <v>0</v>
      </c>
      <c r="K14" s="35">
        <f>PRODUCT($B14)*('Step 2 - Consequences'!Q13)</f>
        <v>0</v>
      </c>
      <c r="L14" s="58">
        <f>PRODUCT($B14)*('Step 2 - Consequences'!S13)</f>
        <v>0</v>
      </c>
      <c r="M14" s="61">
        <f>PRODUCT($B14)*('Step 2 - Consequences'!U13)</f>
        <v>0</v>
      </c>
      <c r="N14" s="34">
        <f>PRODUCT($B14)*('Step 2 - Consequences'!W13)</f>
        <v>0</v>
      </c>
      <c r="O14" s="59" t="str">
        <f>'Step 2 - Consequences'!B13</f>
        <v>No</v>
      </c>
    </row>
    <row r="15" spans="1:16" ht="19" thickBot="1" x14ac:dyDescent="0.4">
      <c r="A15" s="29" t="str">
        <f>'Step1 - Exposure'!A14</f>
        <v>Other:</v>
      </c>
      <c r="B15" s="91"/>
      <c r="C15" s="62"/>
      <c r="D15" s="9"/>
      <c r="E15" s="34">
        <f>PRODUCT($B15)*('Step 2 - Consequences'!E14)</f>
        <v>0</v>
      </c>
      <c r="F15" s="35">
        <f>PRODUCT($B15)*('Step 2 - Consequences'!G14)</f>
        <v>0</v>
      </c>
      <c r="G15" s="35">
        <f>PRODUCT($B15)*('Step 2 - Consequences'!I14)</f>
        <v>0</v>
      </c>
      <c r="H15" s="35">
        <f>PRODUCT($B15)*('Step 2 - Consequences'!K14)</f>
        <v>0</v>
      </c>
      <c r="I15" s="35">
        <f>PRODUCT($B15)*('Step 2 - Consequences'!M14)</f>
        <v>0</v>
      </c>
      <c r="J15" s="35">
        <f>PRODUCT($B15)*('Step 2 - Consequences'!O14)</f>
        <v>0</v>
      </c>
      <c r="K15" s="35">
        <f>PRODUCT($B15)*('Step 2 - Consequences'!Q14)</f>
        <v>0</v>
      </c>
      <c r="L15" s="58">
        <f>PRODUCT($B15)*('Step 2 - Consequences'!S14)</f>
        <v>0</v>
      </c>
      <c r="M15" s="61">
        <f>PRODUCT($B15)*('Step 2 - Consequences'!U14)</f>
        <v>0</v>
      </c>
      <c r="N15" s="34">
        <f>PRODUCT($B15)*('Step 2 - Consequences'!W14)</f>
        <v>0</v>
      </c>
      <c r="O15" s="59" t="str">
        <f>'Step 2 - Consequences'!B14</f>
        <v>No</v>
      </c>
    </row>
    <row r="16" spans="1:16" ht="19" thickBot="1" x14ac:dyDescent="0.4">
      <c r="A16" s="29" t="str">
        <f>'Step1 - Exposure'!A15</f>
        <v>Other:</v>
      </c>
      <c r="B16" s="91"/>
      <c r="C16" s="62"/>
      <c r="D16" s="9"/>
      <c r="E16" s="34">
        <f>PRODUCT($B16)*('Step 2 - Consequences'!E15)</f>
        <v>0</v>
      </c>
      <c r="F16" s="35">
        <f>PRODUCT($B16)*('Step 2 - Consequences'!G15)</f>
        <v>0</v>
      </c>
      <c r="G16" s="35">
        <f>PRODUCT($B16)*('Step 2 - Consequences'!I15)</f>
        <v>0</v>
      </c>
      <c r="H16" s="35">
        <f>PRODUCT($B16)*('Step 2 - Consequences'!K15)</f>
        <v>0</v>
      </c>
      <c r="I16" s="35">
        <f>PRODUCT($B16)*('Step 2 - Consequences'!M15)</f>
        <v>0</v>
      </c>
      <c r="J16" s="35">
        <f>PRODUCT($B16)*('Step 2 - Consequences'!O15)</f>
        <v>0</v>
      </c>
      <c r="K16" s="35">
        <f>PRODUCT($B16)*('Step 2 - Consequences'!Q15)</f>
        <v>0</v>
      </c>
      <c r="L16" s="58">
        <f>PRODUCT($B16)*('Step 2 - Consequences'!S15)</f>
        <v>0</v>
      </c>
      <c r="M16" s="61">
        <f>PRODUCT($B16)*('Step 2 - Consequences'!U15)</f>
        <v>0</v>
      </c>
      <c r="N16" s="34">
        <f>PRODUCT($B16)*('Step 2 - Consequences'!W15)</f>
        <v>0</v>
      </c>
      <c r="O16" s="59" t="str">
        <f>'Step 2 - Consequences'!B14</f>
        <v>No</v>
      </c>
    </row>
    <row r="17" spans="1:15" ht="19" thickBot="1" x14ac:dyDescent="0.4">
      <c r="A17" s="29" t="str">
        <f>'Step1 - Exposure'!A16</f>
        <v>Other:</v>
      </c>
      <c r="B17" s="91"/>
      <c r="C17" s="62"/>
      <c r="D17" s="9"/>
      <c r="E17" s="34">
        <f>PRODUCT($B17)*('Step 2 - Consequences'!E16)</f>
        <v>0</v>
      </c>
      <c r="F17" s="35">
        <f>PRODUCT($B17)*('Step 2 - Consequences'!G16)</f>
        <v>0</v>
      </c>
      <c r="G17" s="35">
        <f>PRODUCT($B17)*('Step 2 - Consequences'!I16)</f>
        <v>0</v>
      </c>
      <c r="H17" s="35">
        <f>PRODUCT($B17)*('Step 2 - Consequences'!K16)</f>
        <v>0</v>
      </c>
      <c r="I17" s="35">
        <f>PRODUCT($B17)*('Step 2 - Consequences'!M16)</f>
        <v>0</v>
      </c>
      <c r="J17" s="35">
        <f>PRODUCT($B17)*('Step 2 - Consequences'!O16)</f>
        <v>0</v>
      </c>
      <c r="K17" s="35">
        <f>PRODUCT($B17)*('Step 2 - Consequences'!Q16)</f>
        <v>0</v>
      </c>
      <c r="L17" s="58">
        <f>PRODUCT($B17)*('Step 2 - Consequences'!S16)</f>
        <v>0</v>
      </c>
      <c r="M17" s="61">
        <f>PRODUCT($B17)*('Step 2 - Consequences'!U16)</f>
        <v>0</v>
      </c>
      <c r="N17" s="34">
        <f>PRODUCT($B17)*('Step 2 - Consequences'!W16)</f>
        <v>0</v>
      </c>
      <c r="O17" s="59" t="str">
        <f>'Step 2 - Consequences'!B15</f>
        <v>No</v>
      </c>
    </row>
    <row r="18" spans="1:15" ht="19" thickBot="1" x14ac:dyDescent="0.4">
      <c r="A18" s="29" t="str">
        <f>'Step1 - Exposure'!A17</f>
        <v>Other:</v>
      </c>
      <c r="B18" s="91"/>
      <c r="C18" s="62"/>
      <c r="D18" s="9"/>
      <c r="E18" s="34">
        <f>PRODUCT($B18)*('Step 2 - Consequences'!E17)</f>
        <v>0</v>
      </c>
      <c r="F18" s="35">
        <f>PRODUCT($B18)*('Step 2 - Consequences'!G17)</f>
        <v>0</v>
      </c>
      <c r="G18" s="35">
        <f>PRODUCT($B18)*('Step 2 - Consequences'!I17)</f>
        <v>0</v>
      </c>
      <c r="H18" s="35">
        <f>PRODUCT($B18)*('Step 2 - Consequences'!K17)</f>
        <v>0</v>
      </c>
      <c r="I18" s="35">
        <f>PRODUCT($B18)*('Step 2 - Consequences'!M17)</f>
        <v>0</v>
      </c>
      <c r="J18" s="35">
        <f>PRODUCT($B18)*('Step 2 - Consequences'!O17)</f>
        <v>0</v>
      </c>
      <c r="K18" s="35">
        <f>PRODUCT($B18)*('Step 2 - Consequences'!Q17)</f>
        <v>0</v>
      </c>
      <c r="L18" s="58">
        <f>PRODUCT($B18)*('Step 2 - Consequences'!S17)</f>
        <v>0</v>
      </c>
      <c r="M18" s="61">
        <f>PRODUCT($B18)*('Step 2 - Consequences'!U17)</f>
        <v>0</v>
      </c>
      <c r="N18" s="34">
        <f>PRODUCT($B18)*('Step 2 - Consequences'!W17)</f>
        <v>0</v>
      </c>
      <c r="O18" s="59" t="str">
        <f>'Step 2 - Consequences'!B16</f>
        <v>No</v>
      </c>
    </row>
    <row r="19" spans="1:15" ht="19" thickBot="1" x14ac:dyDescent="0.4">
      <c r="A19" s="29" t="str">
        <f>'Step1 - Exposure'!A18</f>
        <v>Other:</v>
      </c>
      <c r="B19" s="91"/>
      <c r="C19" s="62"/>
      <c r="D19" s="9"/>
      <c r="E19" s="34">
        <f>PRODUCT($B19)*('Step 2 - Consequences'!E18)</f>
        <v>0</v>
      </c>
      <c r="F19" s="35">
        <f>PRODUCT($B19)*('Step 2 - Consequences'!G18)</f>
        <v>0</v>
      </c>
      <c r="G19" s="35">
        <f>PRODUCT($B19)*('Step 2 - Consequences'!I18)</f>
        <v>0</v>
      </c>
      <c r="H19" s="35">
        <f>PRODUCT($B19)*('Step 2 - Consequences'!K18)</f>
        <v>0</v>
      </c>
      <c r="I19" s="35">
        <f>PRODUCT($B19)*('Step 2 - Consequences'!M18)</f>
        <v>0</v>
      </c>
      <c r="J19" s="35">
        <f>PRODUCT($B19)*('Step 2 - Consequences'!O18)</f>
        <v>0</v>
      </c>
      <c r="K19" s="35">
        <f>PRODUCT($B19)*('Step 2 - Consequences'!Q18)</f>
        <v>0</v>
      </c>
      <c r="L19" s="58">
        <f>PRODUCT($B19)*('Step 2 - Consequences'!S18)</f>
        <v>0</v>
      </c>
      <c r="M19" s="61">
        <f>PRODUCT($B19)*('Step 2 - Consequences'!U18)</f>
        <v>0</v>
      </c>
      <c r="N19" s="34">
        <f>PRODUCT($B19)*('Step 2 - Consequences'!W18)</f>
        <v>0</v>
      </c>
      <c r="O19" s="59" t="str">
        <f>'Step 2 - Consequences'!B17</f>
        <v>No</v>
      </c>
    </row>
    <row r="20" spans="1:15" ht="19" thickBot="1" x14ac:dyDescent="0.4">
      <c r="A20" s="29" t="str">
        <f>'Step1 - Exposure'!A19</f>
        <v>Other:</v>
      </c>
      <c r="B20" s="91"/>
      <c r="C20" s="62"/>
      <c r="D20" s="9"/>
      <c r="E20" s="34">
        <f>PRODUCT($B20)*('Step 2 - Consequences'!E19)</f>
        <v>0</v>
      </c>
      <c r="F20" s="35">
        <f>PRODUCT($B20)*('Step 2 - Consequences'!G19)</f>
        <v>0</v>
      </c>
      <c r="G20" s="35">
        <f>PRODUCT($B20)*('Step 2 - Consequences'!I19)</f>
        <v>0</v>
      </c>
      <c r="H20" s="35">
        <f>PRODUCT($B20)*('Step 2 - Consequences'!K19)</f>
        <v>0</v>
      </c>
      <c r="I20" s="35">
        <f>PRODUCT($B20)*('Step 2 - Consequences'!M19)</f>
        <v>0</v>
      </c>
      <c r="J20" s="35">
        <f>PRODUCT($B20)*('Step 2 - Consequences'!O19)</f>
        <v>0</v>
      </c>
      <c r="K20" s="35">
        <f>PRODUCT($B20)*('Step 2 - Consequences'!Q19)</f>
        <v>0</v>
      </c>
      <c r="L20" s="58">
        <f>PRODUCT($B20)*('Step 2 - Consequences'!S19)</f>
        <v>0</v>
      </c>
      <c r="M20" s="61">
        <f>PRODUCT($B20)*('Step 2 - Consequences'!U19)</f>
        <v>0</v>
      </c>
      <c r="N20" s="34">
        <f>PRODUCT($B20)*('Step 2 - Consequences'!W19)</f>
        <v>0</v>
      </c>
      <c r="O20" s="59" t="str">
        <f>'Step 2 - Consequences'!B18</f>
        <v>No</v>
      </c>
    </row>
    <row r="21" spans="1:15" ht="19" thickBot="1" x14ac:dyDescent="0.4">
      <c r="A21" s="29" t="str">
        <f>'Step1 - Exposure'!A20</f>
        <v>Other:</v>
      </c>
      <c r="B21" s="91"/>
      <c r="C21" s="62"/>
      <c r="D21" s="9"/>
      <c r="E21" s="34">
        <f>PRODUCT($B21)*('Step 2 - Consequences'!E20)</f>
        <v>0</v>
      </c>
      <c r="F21" s="35">
        <f>PRODUCT($B21)*('Step 2 - Consequences'!G20)</f>
        <v>0</v>
      </c>
      <c r="G21" s="35">
        <f>PRODUCT($B21)*('Step 2 - Consequences'!I20)</f>
        <v>0</v>
      </c>
      <c r="H21" s="35">
        <f>PRODUCT($B21)*('Step 2 - Consequences'!K20)</f>
        <v>0</v>
      </c>
      <c r="I21" s="35">
        <f>PRODUCT($B21)*('Step 2 - Consequences'!M20)</f>
        <v>0</v>
      </c>
      <c r="J21" s="35">
        <f>PRODUCT($B21)*('Step 2 - Consequences'!O20)</f>
        <v>0</v>
      </c>
      <c r="K21" s="35">
        <f>PRODUCT($B21)*('Step 2 - Consequences'!Q20)</f>
        <v>0</v>
      </c>
      <c r="L21" s="58">
        <f>PRODUCT($B21)*('Step 2 - Consequences'!S20)</f>
        <v>0</v>
      </c>
      <c r="M21" s="61">
        <f>PRODUCT($B21)*('Step 2 - Consequences'!U20)</f>
        <v>0</v>
      </c>
      <c r="N21" s="34">
        <f>PRODUCT($B21)*('Step 2 - Consequences'!W20)</f>
        <v>0</v>
      </c>
      <c r="O21" s="59" t="str">
        <f>'Step 2 - Consequences'!B19</f>
        <v>No</v>
      </c>
    </row>
    <row r="22" spans="1:15" ht="19" thickBot="1" x14ac:dyDescent="0.4">
      <c r="A22" s="29" t="str">
        <f>'Step1 - Exposure'!A21</f>
        <v>Other:</v>
      </c>
      <c r="B22" s="92"/>
      <c r="C22" s="63"/>
      <c r="D22" s="9"/>
      <c r="E22" s="34">
        <f>PRODUCT($B22)*('Step 2 - Consequences'!E21)</f>
        <v>0</v>
      </c>
      <c r="F22" s="35">
        <f>PRODUCT($B22)*('Step 2 - Consequences'!G21)</f>
        <v>0</v>
      </c>
      <c r="G22" s="35">
        <f>PRODUCT($B22)*('Step 2 - Consequences'!I21)</f>
        <v>0</v>
      </c>
      <c r="H22" s="35">
        <f>PRODUCT($B22)*('Step 2 - Consequences'!K21)</f>
        <v>0</v>
      </c>
      <c r="I22" s="35">
        <f>PRODUCT($B22)*('Step 2 - Consequences'!M21)</f>
        <v>0</v>
      </c>
      <c r="J22" s="35">
        <f>PRODUCT($B22)*('Step 2 - Consequences'!O21)</f>
        <v>0</v>
      </c>
      <c r="K22" s="35">
        <f>PRODUCT($B22)*('Step 2 - Consequences'!Q21)</f>
        <v>0</v>
      </c>
      <c r="L22" s="58">
        <f>PRODUCT($B22)*('Step 2 - Consequences'!S21)</f>
        <v>0</v>
      </c>
      <c r="M22" s="61">
        <f>PRODUCT($B22)*('Step 2 - Consequences'!U21)</f>
        <v>0</v>
      </c>
      <c r="N22" s="34">
        <f>PRODUCT($B22)*('Step 2 - Consequences'!W21)</f>
        <v>0</v>
      </c>
      <c r="O22" s="60" t="str">
        <f>'Step 2 - Consequences'!B20</f>
        <v>No</v>
      </c>
    </row>
    <row r="23" spans="1:15" ht="19" thickBot="1" x14ac:dyDescent="0.5">
      <c r="N23" s="102"/>
    </row>
    <row r="24" spans="1:15" hidden="1" x14ac:dyDescent="0.45"/>
    <row r="25" spans="1:15" hidden="1" x14ac:dyDescent="0.45">
      <c r="E25" s="146" t="s">
        <v>236</v>
      </c>
      <c r="F25" s="146" t="s">
        <v>237</v>
      </c>
      <c r="G25" s="146" t="s">
        <v>238</v>
      </c>
      <c r="H25" s="146" t="s">
        <v>239</v>
      </c>
    </row>
    <row r="26" spans="1:15" hidden="1" x14ac:dyDescent="0.45">
      <c r="E26" s="146" t="str">
        <f>'Step1 - Exposure'!A4</f>
        <v xml:space="preserve">Extreme heat </v>
      </c>
      <c r="F26" s="147">
        <v>3</v>
      </c>
      <c r="G26" s="147">
        <v>5</v>
      </c>
      <c r="H26" s="147">
        <v>5</v>
      </c>
    </row>
    <row r="27" spans="1:15" ht="37" hidden="1" x14ac:dyDescent="0.45">
      <c r="E27" s="146" t="str">
        <f>'Step1 - Exposure'!A5</f>
        <v>Increased air temperature</v>
      </c>
      <c r="F27" s="147">
        <v>3</v>
      </c>
      <c r="G27" s="147">
        <v>4</v>
      </c>
      <c r="H27" s="147">
        <v>4</v>
      </c>
    </row>
    <row r="28" spans="1:15" hidden="1" x14ac:dyDescent="0.45">
      <c r="E28" s="146" t="str">
        <f>'Step1 - Exposure'!A6</f>
        <v>Wildfire</v>
      </c>
      <c r="F28" s="147">
        <v>2</v>
      </c>
      <c r="G28" s="147">
        <v>4</v>
      </c>
      <c r="H28" s="147">
        <v>4</v>
      </c>
    </row>
    <row r="29" spans="1:15" hidden="1" x14ac:dyDescent="0.45">
      <c r="E29" s="146" t="str">
        <f>'Step1 - Exposure'!A7</f>
        <v>Drought</v>
      </c>
      <c r="F29" s="147">
        <v>3</v>
      </c>
      <c r="G29" s="147">
        <v>4</v>
      </c>
      <c r="H29" s="147">
        <v>4</v>
      </c>
    </row>
    <row r="30" spans="1:15" ht="55.5" hidden="1" x14ac:dyDescent="0.45">
      <c r="E30" s="146" t="str">
        <f>'Step1 - Exposure'!A8</f>
        <v>Short duration high intensity (SDHI) rainfall</v>
      </c>
      <c r="F30" s="147">
        <v>3</v>
      </c>
      <c r="G30" s="147">
        <v>4</v>
      </c>
      <c r="H30" s="147">
        <v>5</v>
      </c>
    </row>
    <row r="31" spans="1:15" hidden="1" x14ac:dyDescent="0.45">
      <c r="E31" s="146" t="str">
        <f>'Step1 - Exposure'!A9</f>
        <v>Severe Storms</v>
      </c>
      <c r="F31" s="147">
        <v>3</v>
      </c>
      <c r="G31" s="147">
        <v>4</v>
      </c>
      <c r="H31" s="147">
        <v>5</v>
      </c>
    </row>
    <row r="32" spans="1:15" hidden="1" x14ac:dyDescent="0.45">
      <c r="E32" s="146" t="str">
        <f>'Step1 - Exposure'!A10</f>
        <v>High Winds</v>
      </c>
      <c r="F32" s="147">
        <v>3</v>
      </c>
      <c r="G32" s="147">
        <v>3</v>
      </c>
      <c r="H32" s="147">
        <v>2</v>
      </c>
    </row>
    <row r="33" spans="1:8" hidden="1" x14ac:dyDescent="0.45">
      <c r="E33" s="146" t="str">
        <f>'Step1 - Exposure'!A11</f>
        <v>River Flooding</v>
      </c>
      <c r="F33" s="147">
        <v>2</v>
      </c>
      <c r="G33" s="147">
        <v>3</v>
      </c>
      <c r="H33" s="147">
        <v>3</v>
      </c>
    </row>
    <row r="34" spans="1:8" ht="19" hidden="1" thickBot="1" x14ac:dyDescent="0.5">
      <c r="A34" s="202" t="s">
        <v>240</v>
      </c>
      <c r="B34"/>
      <c r="C34"/>
      <c r="E34" s="146" t="str">
        <f>'Step1 - Exposure'!A12</f>
        <v>Heavy Snowfall</v>
      </c>
      <c r="F34" s="147">
        <v>3</v>
      </c>
      <c r="G34" s="147">
        <v>3</v>
      </c>
      <c r="H34" s="147">
        <v>2</v>
      </c>
    </row>
    <row r="35" spans="1:8" ht="19.5" thickTop="1" thickBot="1" x14ac:dyDescent="0.5">
      <c r="A35" s="203" t="s">
        <v>241</v>
      </c>
      <c r="B35" s="204" t="s">
        <v>242</v>
      </c>
      <c r="C35" s="205" t="s">
        <v>243</v>
      </c>
    </row>
    <row r="36" spans="1:8" ht="19" thickTop="1" x14ac:dyDescent="0.45">
      <c r="A36" s="267" t="s">
        <v>192</v>
      </c>
      <c r="B36" s="268" t="str">
        <f>"1-2"</f>
        <v>1-2</v>
      </c>
      <c r="C36" s="206" t="s">
        <v>244</v>
      </c>
    </row>
    <row r="37" spans="1:8" ht="19" thickBot="1" x14ac:dyDescent="0.5">
      <c r="A37" s="261"/>
      <c r="B37" s="269"/>
      <c r="C37" s="196" t="s">
        <v>245</v>
      </c>
    </row>
    <row r="38" spans="1:8" x14ac:dyDescent="0.45">
      <c r="A38" s="260" t="s">
        <v>198</v>
      </c>
      <c r="B38" s="270" t="s">
        <v>246</v>
      </c>
      <c r="C38" s="206" t="s">
        <v>247</v>
      </c>
    </row>
    <row r="39" spans="1:8" ht="19" thickBot="1" x14ac:dyDescent="0.5">
      <c r="A39" s="261"/>
      <c r="B39" s="271"/>
      <c r="C39" s="196" t="s">
        <v>248</v>
      </c>
    </row>
    <row r="40" spans="1:8" x14ac:dyDescent="0.45">
      <c r="A40" s="260" t="s">
        <v>204</v>
      </c>
      <c r="B40" s="273" t="s">
        <v>249</v>
      </c>
      <c r="C40" s="206" t="s">
        <v>250</v>
      </c>
    </row>
    <row r="41" spans="1:8" x14ac:dyDescent="0.45">
      <c r="A41" s="272"/>
      <c r="B41" s="274"/>
      <c r="C41" s="206" t="s">
        <v>251</v>
      </c>
    </row>
    <row r="42" spans="1:8" ht="19" thickBot="1" x14ac:dyDescent="0.5">
      <c r="A42" s="261"/>
      <c r="B42" s="275"/>
      <c r="C42" s="196" t="s">
        <v>252</v>
      </c>
    </row>
    <row r="43" spans="1:8" x14ac:dyDescent="0.45">
      <c r="A43" s="260" t="s">
        <v>209</v>
      </c>
      <c r="B43" s="262" t="str">
        <f>"10-16"</f>
        <v>10-16</v>
      </c>
      <c r="C43" s="206" t="s">
        <v>253</v>
      </c>
    </row>
    <row r="44" spans="1:8" ht="19" thickBot="1" x14ac:dyDescent="0.5">
      <c r="A44" s="261"/>
      <c r="B44" s="263"/>
      <c r="C44" s="196" t="s">
        <v>254</v>
      </c>
    </row>
    <row r="45" spans="1:8" x14ac:dyDescent="0.45">
      <c r="A45" s="260" t="s">
        <v>214</v>
      </c>
      <c r="B45" s="265" t="s">
        <v>255</v>
      </c>
      <c r="C45" s="206" t="s">
        <v>256</v>
      </c>
    </row>
    <row r="46" spans="1:8" ht="19" thickBot="1" x14ac:dyDescent="0.5">
      <c r="A46" s="264"/>
      <c r="B46" s="266"/>
      <c r="C46" s="199" t="s">
        <v>257</v>
      </c>
    </row>
    <row r="47" spans="1:8" ht="19" thickTop="1" x14ac:dyDescent="0.45"/>
  </sheetData>
  <mergeCells count="12">
    <mergeCell ref="A40:A42"/>
    <mergeCell ref="B40:B42"/>
    <mergeCell ref="A43:A44"/>
    <mergeCell ref="B43:B44"/>
    <mergeCell ref="A45:A46"/>
    <mergeCell ref="B45:B46"/>
    <mergeCell ref="A1:C1"/>
    <mergeCell ref="E2:N2"/>
    <mergeCell ref="A36:A37"/>
    <mergeCell ref="B36:B37"/>
    <mergeCell ref="A38:A39"/>
    <mergeCell ref="B38:B39"/>
  </mergeCells>
  <conditionalFormatting sqref="A15:C22 B14:C14">
    <cfRule type="expression" dxfId="18" priority="59">
      <formula>$O14:$O41="No"</formula>
    </cfRule>
  </conditionalFormatting>
  <conditionalFormatting sqref="A5:C13">
    <cfRule type="expression" dxfId="17" priority="60">
      <formula>$O5:$O22="No"</formula>
    </cfRule>
  </conditionalFormatting>
  <conditionalFormatting sqref="A14">
    <cfRule type="expression" dxfId="16" priority="37">
      <formula>$O14:$O41="No"</formula>
    </cfRule>
  </conditionalFormatting>
  <conditionalFormatting sqref="E5:N22">
    <cfRule type="cellIs" dxfId="15" priority="29" operator="equal">
      <formula>5</formula>
    </cfRule>
    <cfRule type="cellIs" dxfId="14" priority="30" operator="equal">
      <formula>6</formula>
    </cfRule>
    <cfRule type="cellIs" dxfId="13" priority="31" operator="between">
      <formula>3</formula>
      <formula>4</formula>
    </cfRule>
    <cfRule type="cellIs" dxfId="12" priority="32" operator="between">
      <formula>6</formula>
      <formula>9</formula>
    </cfRule>
    <cfRule type="cellIs" dxfId="11" priority="33" operator="between">
      <formula>1</formula>
      <formula>2</formula>
    </cfRule>
    <cfRule type="cellIs" dxfId="10" priority="34" operator="between">
      <formula>10</formula>
      <formula>16</formula>
    </cfRule>
    <cfRule type="cellIs" dxfId="9" priority="35" operator="between">
      <formula>20</formula>
      <formula>25</formula>
    </cfRule>
    <cfRule type="expression" dxfId="8" priority="36">
      <formula>$O5:$O22="No"</formula>
    </cfRule>
  </conditionalFormatting>
  <dataValidations count="2">
    <dataValidation operator="lessThan" allowBlank="1" showInputMessage="1" showErrorMessage="1" sqref="B5:B13" xr:uid="{852E4BC0-1E7F-4461-B3A8-76C30624B0ED}"/>
    <dataValidation type="list" allowBlank="1" showInputMessage="1" showErrorMessage="1" sqref="B3" xr:uid="{0D7BD3A0-4F45-4225-9465-E0D0BFFE8515}">
      <formula1>$G$25:$H$25</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operator="lessThan" allowBlank="1" showInputMessage="1" showErrorMessage="1" xr:uid="{BB0A5764-7920-4142-9EEB-B6DA0A871924}">
          <x14:formula1>
            <xm:f>Validation!$D$2:$D$6</xm:f>
          </x14:formula1>
          <xm:sqref>B14:B22</xm:sqref>
        </x14:dataValidation>
        <x14:dataValidation type="list" operator="lessThan" allowBlank="1" showInputMessage="1" showErrorMessage="1" xr:uid="{78EAB757-ABB8-44CE-BAFF-DDA2D0C22F24}">
          <x14:formula1>
            <xm:f>Validation!$D$2:$D$27</xm:f>
          </x14:formula1>
          <xm:sqref>D5:D22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tint="0.499984740745262"/>
    <pageSetUpPr fitToPage="1"/>
  </sheetPr>
  <dimension ref="A1:B78"/>
  <sheetViews>
    <sheetView workbookViewId="0"/>
  </sheetViews>
  <sheetFormatPr defaultColWidth="8.54296875" defaultRowHeight="14.5" x14ac:dyDescent="0.35"/>
  <cols>
    <col min="1" max="1" width="117.453125" style="8" bestFit="1" customWidth="1"/>
    <col min="2" max="16384" width="8.54296875" style="8"/>
  </cols>
  <sheetData>
    <row r="1" spans="1:1" ht="18.5" x14ac:dyDescent="0.35">
      <c r="A1" s="127" t="s">
        <v>261</v>
      </c>
    </row>
    <row r="2" spans="1:1" x14ac:dyDescent="0.35">
      <c r="A2" s="6"/>
    </row>
    <row r="3" spans="1:1" x14ac:dyDescent="0.35">
      <c r="A3" s="128" t="s">
        <v>262</v>
      </c>
    </row>
    <row r="4" spans="1:1" ht="43.5" x14ac:dyDescent="0.35">
      <c r="A4" s="5" t="s">
        <v>263</v>
      </c>
    </row>
    <row r="5" spans="1:1" ht="15" thickBot="1" x14ac:dyDescent="0.4">
      <c r="A5" s="129" t="s">
        <v>264</v>
      </c>
    </row>
    <row r="6" spans="1:1" ht="43.5" x14ac:dyDescent="0.35">
      <c r="A6" s="39" t="s">
        <v>265</v>
      </c>
    </row>
    <row r="7" spans="1:1" ht="179.5" customHeight="1" x14ac:dyDescent="0.35">
      <c r="A7" s="5"/>
    </row>
    <row r="8" spans="1:1" ht="130.5" x14ac:dyDescent="0.35">
      <c r="A8" s="44" t="s">
        <v>266</v>
      </c>
    </row>
    <row r="9" spans="1:1" ht="58" x14ac:dyDescent="0.35">
      <c r="A9" s="40" t="s">
        <v>267</v>
      </c>
    </row>
    <row r="10" spans="1:1" ht="188.5" x14ac:dyDescent="0.35">
      <c r="A10" s="40" t="s">
        <v>268</v>
      </c>
    </row>
    <row r="11" spans="1:1" ht="101.5" x14ac:dyDescent="0.35">
      <c r="A11" s="40" t="s">
        <v>269</v>
      </c>
    </row>
    <row r="12" spans="1:1" x14ac:dyDescent="0.35">
      <c r="A12" s="5"/>
    </row>
    <row r="13" spans="1:1" x14ac:dyDescent="0.35">
      <c r="A13" s="5" t="s">
        <v>270</v>
      </c>
    </row>
    <row r="14" spans="1:1" ht="72.5" x14ac:dyDescent="0.35">
      <c r="A14" s="43" t="s">
        <v>271</v>
      </c>
    </row>
    <row r="15" spans="1:1" ht="15" thickBot="1" x14ac:dyDescent="0.4">
      <c r="A15" s="7"/>
    </row>
    <row r="16" spans="1:1" x14ac:dyDescent="0.35">
      <c r="A16" s="102"/>
    </row>
    <row r="19" spans="1:1" x14ac:dyDescent="0.35">
      <c r="A19" s="38"/>
    </row>
    <row r="22" spans="1:1" x14ac:dyDescent="0.35">
      <c r="A22" s="38"/>
    </row>
    <row r="50" spans="1:2" ht="18.5" x14ac:dyDescent="0.45">
      <c r="A50" s="18"/>
    </row>
    <row r="51" spans="1:2" x14ac:dyDescent="0.35">
      <c r="A51" s="19"/>
      <c r="B51" s="20"/>
    </row>
    <row r="52" spans="1:2" x14ac:dyDescent="0.35">
      <c r="B52" s="21"/>
    </row>
    <row r="53" spans="1:2" x14ac:dyDescent="0.35">
      <c r="A53" s="22"/>
      <c r="B53" s="21"/>
    </row>
    <row r="56" spans="1:2" x14ac:dyDescent="0.35">
      <c r="A56" s="20"/>
    </row>
    <row r="77" spans="1:2" ht="18.5" x14ac:dyDescent="0.45">
      <c r="A77" s="18"/>
    </row>
    <row r="78" spans="1:2" x14ac:dyDescent="0.35">
      <c r="B78" s="21"/>
    </row>
  </sheetData>
  <sheetProtection algorithmName="SHA-512" hashValue="yyaw+/RkYfR88LSQc5FUPRjZSOFDYENYc//p6PxHSoBvzY8ZvS1gPOgKojxbwDg7pIlBp5TvTr4FFOrY+bNryA==" saltValue="Sw+MwetHGrgdOuu0ipUmmg==" spinCount="100000" sheet="1" objects="1" scenarios="1"/>
  <pageMargins left="0.7" right="0.7" top="0.75" bottom="0.75" header="0.3" footer="0.3"/>
  <pageSetup scale="7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0.499984740745262"/>
  </sheetPr>
  <dimension ref="B1:U107"/>
  <sheetViews>
    <sheetView workbookViewId="0"/>
  </sheetViews>
  <sheetFormatPr defaultColWidth="8.54296875" defaultRowHeight="14.5" x14ac:dyDescent="0.35"/>
  <cols>
    <col min="1" max="1" width="8.54296875" style="10"/>
    <col min="2" max="6" width="15.54296875" style="31" customWidth="1"/>
    <col min="7" max="7" width="3" style="31" customWidth="1"/>
    <col min="8" max="8" width="7.54296875" style="12" customWidth="1"/>
    <col min="9" max="11" width="15.54296875" style="12" customWidth="1"/>
    <col min="12" max="12" width="50.453125" style="12" customWidth="1"/>
    <col min="13" max="13" width="21" style="12" customWidth="1"/>
    <col min="14" max="14" width="60.7265625" style="12" customWidth="1"/>
    <col min="15" max="20" width="15.54296875" style="12" customWidth="1"/>
    <col min="21" max="16384" width="8.54296875" style="10"/>
  </cols>
  <sheetData>
    <row r="1" spans="2:21" ht="18" customHeight="1" x14ac:dyDescent="0.35">
      <c r="B1" s="279" t="s">
        <v>272</v>
      </c>
      <c r="C1" s="280"/>
      <c r="D1" s="280"/>
      <c r="E1" s="280"/>
      <c r="F1" s="280"/>
      <c r="G1" s="81"/>
      <c r="H1" s="283"/>
      <c r="I1" s="283"/>
      <c r="J1" s="283"/>
      <c r="K1" s="283"/>
      <c r="L1" s="283"/>
      <c r="M1" s="283"/>
      <c r="N1" s="284"/>
    </row>
    <row r="2" spans="2:21" ht="18" customHeight="1" x14ac:dyDescent="0.35">
      <c r="B2" s="150"/>
      <c r="C2" s="151"/>
      <c r="D2" s="151"/>
      <c r="E2" s="151"/>
      <c r="F2" s="151"/>
      <c r="G2" s="81"/>
      <c r="H2" s="283" t="s">
        <v>273</v>
      </c>
      <c r="I2" s="283"/>
      <c r="J2" s="283"/>
      <c r="K2" s="283"/>
      <c r="L2" s="283"/>
      <c r="M2" s="283"/>
      <c r="N2" s="284"/>
    </row>
    <row r="3" spans="2:21" ht="156.75" customHeight="1" x14ac:dyDescent="0.35">
      <c r="B3" s="281" t="s">
        <v>274</v>
      </c>
      <c r="C3" s="282"/>
      <c r="D3" s="282"/>
      <c r="E3" s="282"/>
      <c r="F3" s="282"/>
      <c r="G3" s="82"/>
      <c r="H3" s="157" t="s">
        <v>275</v>
      </c>
      <c r="I3" s="157" t="s">
        <v>276</v>
      </c>
      <c r="J3" s="157" t="s">
        <v>277</v>
      </c>
      <c r="K3" s="157" t="s">
        <v>1432</v>
      </c>
      <c r="L3" s="157" t="s">
        <v>278</v>
      </c>
      <c r="M3" s="157" t="s">
        <v>279</v>
      </c>
      <c r="N3" s="157" t="s">
        <v>280</v>
      </c>
    </row>
    <row r="4" spans="2:21" ht="15" thickBot="1" x14ac:dyDescent="0.4">
      <c r="B4" s="96"/>
      <c r="C4" s="82"/>
      <c r="D4" s="82"/>
      <c r="E4" s="82"/>
      <c r="F4" s="82"/>
      <c r="G4" s="82"/>
      <c r="H4" s="97"/>
      <c r="I4" s="97"/>
      <c r="J4" s="97"/>
      <c r="K4" s="97"/>
      <c r="L4" s="97"/>
      <c r="M4" s="97"/>
      <c r="N4" s="97"/>
    </row>
    <row r="5" spans="2:21" ht="75" customHeight="1" x14ac:dyDescent="0.35">
      <c r="B5" s="276" t="s">
        <v>281</v>
      </c>
      <c r="C5" s="277"/>
      <c r="D5" s="277"/>
      <c r="E5" s="277"/>
      <c r="F5" s="278"/>
      <c r="G5" s="82"/>
      <c r="H5" s="101">
        <v>1</v>
      </c>
      <c r="I5" s="64"/>
      <c r="J5" s="64"/>
      <c r="K5" s="64"/>
      <c r="L5" s="64"/>
      <c r="M5" s="64"/>
      <c r="N5" s="64"/>
    </row>
    <row r="6" spans="2:21" ht="29" x14ac:dyDescent="0.35">
      <c r="B6" s="152" t="s">
        <v>260</v>
      </c>
      <c r="C6" s="152" t="s">
        <v>282</v>
      </c>
      <c r="D6" s="153" t="s">
        <v>283</v>
      </c>
      <c r="E6" s="153" t="s">
        <v>284</v>
      </c>
      <c r="F6" s="154" t="s">
        <v>285</v>
      </c>
      <c r="G6" s="83"/>
      <c r="H6" s="101">
        <v>2</v>
      </c>
      <c r="I6" s="64"/>
      <c r="J6" s="64"/>
      <c r="K6" s="64"/>
      <c r="L6" s="64"/>
      <c r="M6" s="64"/>
      <c r="N6" s="64"/>
    </row>
    <row r="7" spans="2:21" ht="43.5" customHeight="1" thickBot="1" x14ac:dyDescent="0.4">
      <c r="B7" s="154" t="s">
        <v>237</v>
      </c>
      <c r="C7" s="155">
        <f>COUNTIFS(Step3_baselinerisk!$E$4:$N$21, "&lt;=9", Step3_baselinerisk!$E$4:$N$21, "&gt;=7")+COUNTIF( Step3_baselinerisk!$E$4:$N$21, "=5")</f>
        <v>0</v>
      </c>
      <c r="D7" s="155">
        <f>COUNTIFS(Step3_baselinerisk!$D$4:$N$21, "&lt;=16", Step3_baselinerisk!$D$4:$N$21, "&gt;=10")</f>
        <v>0</v>
      </c>
      <c r="E7" s="156">
        <f>COUNTIF(Step3_baselinerisk!$D$4:$N$21, "&gt;=20")</f>
        <v>0</v>
      </c>
      <c r="F7" s="156">
        <f>SUM(Table_Query_from_Excel_Files6324[[#This Row],[Column1]:[Column4]])</f>
        <v>0</v>
      </c>
      <c r="G7" s="84"/>
      <c r="H7" s="101">
        <v>3</v>
      </c>
      <c r="I7" s="64"/>
      <c r="J7" s="64"/>
      <c r="K7" s="64"/>
      <c r="L7" s="64"/>
      <c r="M7" s="64"/>
      <c r="N7" s="64"/>
    </row>
    <row r="8" spans="2:21" ht="24.65" customHeight="1" thickBot="1" x14ac:dyDescent="0.4">
      <c r="B8" s="154" t="s">
        <v>286</v>
      </c>
      <c r="C8" s="155">
        <f>COUNTIFS(Step3_futurerisk!$D$4:$N$21, "&lt;=9", Step3_futurerisk!$D$4:$N$21, "&gt;=7")+COUNTIF( Step3_futurerisk!$D$4:$N$21, "=5")</f>
        <v>0</v>
      </c>
      <c r="D8" s="155">
        <f>COUNTIFS(Step3_futurerisk!$D$4:$N$21, "&lt;=16", Step3_futurerisk!$D$4:$N$21, "&gt;=10")</f>
        <v>0</v>
      </c>
      <c r="E8" s="156">
        <f>COUNTIF(Step3_futurerisk!$D$4:$N$21, "&gt;=20")</f>
        <v>0</v>
      </c>
      <c r="F8" s="156">
        <f>SUM(Table_Query_from_Excel_Files6324[[#This Row],[Column1]:[Column4]])</f>
        <v>0</v>
      </c>
      <c r="G8" s="82"/>
      <c r="H8" s="101">
        <v>4</v>
      </c>
      <c r="I8" s="64"/>
      <c r="J8" s="64"/>
      <c r="K8" s="64"/>
      <c r="L8" s="64"/>
      <c r="M8" s="64"/>
      <c r="N8" s="64"/>
      <c r="O8" s="13"/>
      <c r="Q8" s="13"/>
      <c r="S8" s="13"/>
      <c r="U8" s="13"/>
    </row>
    <row r="9" spans="2:21" x14ac:dyDescent="0.35">
      <c r="B9" s="10"/>
      <c r="C9" s="10"/>
      <c r="D9" s="10"/>
      <c r="H9" s="101">
        <v>5</v>
      </c>
      <c r="I9" s="64"/>
      <c r="J9" s="64"/>
      <c r="K9" s="64"/>
      <c r="L9" s="64"/>
      <c r="M9" s="64"/>
      <c r="N9" s="64"/>
      <c r="O9" s="13"/>
      <c r="Q9" s="13"/>
      <c r="S9" s="13"/>
      <c r="U9" s="13"/>
    </row>
    <row r="10" spans="2:21" x14ac:dyDescent="0.35">
      <c r="B10" s="10"/>
      <c r="C10" s="10"/>
      <c r="D10" s="10"/>
      <c r="H10" s="101">
        <v>6</v>
      </c>
      <c r="I10" s="64"/>
      <c r="J10" s="64"/>
      <c r="K10" s="64"/>
      <c r="L10" s="64"/>
      <c r="M10" s="64"/>
      <c r="N10" s="64"/>
      <c r="O10" s="13"/>
      <c r="Q10" s="13"/>
      <c r="S10" s="13"/>
      <c r="U10" s="13"/>
    </row>
    <row r="11" spans="2:21" x14ac:dyDescent="0.35">
      <c r="B11" s="10"/>
      <c r="C11" s="10"/>
      <c r="D11" s="10"/>
      <c r="H11" s="101">
        <v>7</v>
      </c>
      <c r="I11" s="64"/>
      <c r="J11" s="64"/>
      <c r="K11" s="64"/>
      <c r="L11" s="64"/>
      <c r="M11" s="64"/>
      <c r="N11" s="64"/>
      <c r="O11" s="13"/>
      <c r="Q11" s="13"/>
      <c r="S11" s="13"/>
      <c r="U11" s="13"/>
    </row>
    <row r="12" spans="2:21" x14ac:dyDescent="0.35">
      <c r="B12" s="10"/>
      <c r="C12" s="10"/>
      <c r="D12" s="10"/>
      <c r="H12" s="101">
        <v>8</v>
      </c>
      <c r="I12" s="64"/>
      <c r="J12" s="64"/>
      <c r="K12" s="64"/>
      <c r="L12" s="64"/>
      <c r="M12" s="64"/>
      <c r="N12" s="64"/>
      <c r="O12" s="13"/>
      <c r="Q12" s="13"/>
      <c r="S12" s="13"/>
      <c r="U12" s="13"/>
    </row>
    <row r="13" spans="2:21" x14ac:dyDescent="0.35">
      <c r="B13" s="10"/>
      <c r="C13" s="10"/>
      <c r="D13" s="10"/>
      <c r="H13" s="101">
        <v>9</v>
      </c>
      <c r="I13" s="64"/>
      <c r="J13" s="64"/>
      <c r="K13" s="64"/>
      <c r="L13" s="64"/>
      <c r="M13" s="64"/>
      <c r="N13" s="64"/>
      <c r="O13" s="13"/>
      <c r="Q13" s="13"/>
      <c r="S13" s="13"/>
      <c r="U13" s="13"/>
    </row>
    <row r="14" spans="2:21" x14ac:dyDescent="0.35">
      <c r="B14" s="10"/>
      <c r="C14" s="10"/>
      <c r="D14" s="10"/>
      <c r="H14" s="101">
        <v>10</v>
      </c>
      <c r="I14" s="64"/>
      <c r="J14" s="64"/>
      <c r="K14" s="64"/>
      <c r="L14" s="64"/>
      <c r="M14" s="64"/>
      <c r="N14" s="64"/>
      <c r="O14" s="13"/>
      <c r="Q14" s="13"/>
      <c r="S14" s="13"/>
      <c r="U14" s="13"/>
    </row>
    <row r="15" spans="2:21" x14ac:dyDescent="0.35">
      <c r="B15" s="10"/>
      <c r="C15" s="10"/>
      <c r="D15" s="10"/>
      <c r="H15" s="101">
        <v>11</v>
      </c>
      <c r="I15" s="64"/>
      <c r="J15" s="64"/>
      <c r="K15" s="64"/>
      <c r="L15" s="64"/>
      <c r="M15" s="64"/>
      <c r="N15" s="64"/>
      <c r="O15" s="13"/>
      <c r="Q15" s="13"/>
      <c r="S15" s="13"/>
      <c r="U15" s="13"/>
    </row>
    <row r="16" spans="2:21" x14ac:dyDescent="0.35">
      <c r="B16" s="10"/>
      <c r="C16" s="10"/>
      <c r="D16" s="10"/>
      <c r="H16" s="101">
        <v>12</v>
      </c>
      <c r="I16" s="64"/>
      <c r="J16" s="64"/>
      <c r="K16" s="64"/>
      <c r="L16" s="64"/>
      <c r="M16" s="64"/>
      <c r="N16" s="64"/>
      <c r="O16" s="13"/>
      <c r="Q16" s="13"/>
      <c r="S16" s="13"/>
      <c r="U16" s="13"/>
    </row>
    <row r="17" spans="2:21" x14ac:dyDescent="0.35">
      <c r="B17" s="10"/>
      <c r="C17" s="10"/>
      <c r="D17" s="10"/>
      <c r="H17" s="101">
        <v>13</v>
      </c>
      <c r="I17" s="64"/>
      <c r="J17" s="64"/>
      <c r="K17" s="64"/>
      <c r="L17" s="64"/>
      <c r="M17" s="64"/>
      <c r="N17" s="64"/>
      <c r="O17" s="13"/>
      <c r="Q17" s="13"/>
      <c r="S17" s="13"/>
      <c r="U17" s="13"/>
    </row>
    <row r="18" spans="2:21" x14ac:dyDescent="0.35">
      <c r="B18" s="10"/>
      <c r="C18" s="10"/>
      <c r="D18" s="10"/>
      <c r="H18" s="101">
        <v>14</v>
      </c>
      <c r="I18" s="64"/>
      <c r="J18" s="64"/>
      <c r="K18" s="64"/>
      <c r="L18" s="64"/>
      <c r="M18" s="64"/>
      <c r="N18" s="64"/>
      <c r="O18" s="13"/>
      <c r="Q18" s="13"/>
      <c r="S18" s="13"/>
      <c r="U18" s="13"/>
    </row>
    <row r="19" spans="2:21" x14ac:dyDescent="0.35">
      <c r="B19" s="10"/>
      <c r="C19" s="10"/>
      <c r="D19" s="10"/>
      <c r="H19" s="101">
        <v>15</v>
      </c>
      <c r="I19" s="64"/>
      <c r="J19" s="64"/>
      <c r="K19" s="64"/>
      <c r="L19" s="64"/>
      <c r="M19" s="64"/>
      <c r="N19" s="64"/>
      <c r="O19" s="13"/>
      <c r="Q19" s="13"/>
      <c r="S19" s="13"/>
      <c r="U19" s="13"/>
    </row>
    <row r="20" spans="2:21" x14ac:dyDescent="0.35">
      <c r="B20" s="10"/>
      <c r="C20" s="10"/>
      <c r="D20" s="10"/>
      <c r="H20" s="101">
        <v>16</v>
      </c>
      <c r="I20" s="64"/>
      <c r="J20" s="64"/>
      <c r="K20" s="64"/>
      <c r="L20" s="64"/>
      <c r="M20" s="64"/>
      <c r="N20" s="64"/>
      <c r="O20" s="13"/>
      <c r="Q20" s="13"/>
      <c r="S20" s="13"/>
      <c r="U20" s="13"/>
    </row>
    <row r="21" spans="2:21" x14ac:dyDescent="0.35">
      <c r="B21" s="10"/>
      <c r="C21" s="10"/>
      <c r="D21" s="10"/>
      <c r="H21" s="101">
        <v>17</v>
      </c>
      <c r="I21" s="64"/>
      <c r="J21" s="64"/>
      <c r="K21" s="64"/>
      <c r="L21" s="64"/>
      <c r="M21" s="64"/>
      <c r="N21" s="64"/>
      <c r="O21" s="13"/>
      <c r="Q21" s="13"/>
      <c r="S21" s="13"/>
      <c r="U21" s="13"/>
    </row>
    <row r="22" spans="2:21" x14ac:dyDescent="0.35">
      <c r="B22" s="10"/>
      <c r="C22" s="10"/>
      <c r="D22" s="10"/>
      <c r="H22" s="101">
        <v>18</v>
      </c>
      <c r="I22" s="64"/>
      <c r="J22" s="64"/>
      <c r="K22" s="64"/>
      <c r="L22" s="64"/>
      <c r="M22" s="64"/>
      <c r="N22" s="64"/>
      <c r="O22" s="13"/>
      <c r="Q22" s="13"/>
      <c r="S22" s="13"/>
      <c r="U22" s="13"/>
    </row>
    <row r="23" spans="2:21" x14ac:dyDescent="0.35">
      <c r="B23" s="10"/>
      <c r="C23" s="10"/>
      <c r="D23" s="10"/>
      <c r="H23" s="101">
        <v>19</v>
      </c>
      <c r="I23" s="64"/>
      <c r="J23" s="64"/>
      <c r="K23" s="64"/>
      <c r="L23" s="64"/>
      <c r="M23" s="64"/>
      <c r="N23" s="64"/>
      <c r="O23" s="13"/>
      <c r="Q23" s="13"/>
      <c r="S23" s="13"/>
      <c r="U23" s="13"/>
    </row>
    <row r="24" spans="2:21" x14ac:dyDescent="0.35">
      <c r="B24" s="10"/>
      <c r="C24" s="10"/>
      <c r="D24" s="10"/>
      <c r="H24" s="101">
        <v>20</v>
      </c>
      <c r="I24" s="64"/>
      <c r="J24" s="64"/>
      <c r="K24" s="64"/>
      <c r="L24" s="64"/>
      <c r="M24" s="64"/>
      <c r="N24" s="64"/>
      <c r="O24" s="13"/>
      <c r="Q24" s="13"/>
      <c r="S24" s="13"/>
      <c r="U24" s="13"/>
    </row>
    <row r="25" spans="2:21" x14ac:dyDescent="0.35">
      <c r="B25" s="10"/>
      <c r="C25" s="10"/>
      <c r="D25" s="10"/>
      <c r="H25" s="101">
        <v>21</v>
      </c>
      <c r="I25" s="64"/>
      <c r="J25" s="64"/>
      <c r="K25" s="64"/>
      <c r="L25" s="64"/>
      <c r="M25" s="64"/>
      <c r="N25" s="64"/>
      <c r="O25" s="13"/>
      <c r="Q25" s="13"/>
      <c r="S25" s="13"/>
      <c r="U25" s="13"/>
    </row>
    <row r="26" spans="2:21" x14ac:dyDescent="0.35">
      <c r="B26" s="10"/>
      <c r="C26" s="10"/>
      <c r="D26" s="10"/>
      <c r="H26" s="101">
        <v>22</v>
      </c>
      <c r="I26" s="64"/>
      <c r="J26" s="64"/>
      <c r="K26" s="64"/>
      <c r="L26" s="64"/>
      <c r="M26" s="64"/>
      <c r="N26" s="64"/>
      <c r="O26" s="13"/>
      <c r="Q26" s="13"/>
      <c r="S26" s="13"/>
      <c r="U26" s="13"/>
    </row>
    <row r="27" spans="2:21" x14ac:dyDescent="0.35">
      <c r="B27" s="10"/>
      <c r="C27" s="10"/>
      <c r="D27" s="10"/>
      <c r="H27" s="101">
        <v>23</v>
      </c>
      <c r="I27" s="64"/>
      <c r="J27" s="64"/>
      <c r="K27" s="64"/>
      <c r="L27" s="64"/>
      <c r="M27" s="64"/>
      <c r="N27" s="64"/>
      <c r="O27" s="13"/>
      <c r="Q27" s="13"/>
      <c r="S27" s="13"/>
      <c r="U27" s="13"/>
    </row>
    <row r="28" spans="2:21" x14ac:dyDescent="0.35">
      <c r="B28" s="10"/>
      <c r="C28" s="10"/>
      <c r="D28" s="10"/>
      <c r="H28" s="101">
        <v>24</v>
      </c>
      <c r="I28" s="64"/>
      <c r="J28" s="64"/>
      <c r="K28" s="64"/>
      <c r="L28" s="64"/>
      <c r="M28" s="64"/>
      <c r="N28" s="64"/>
      <c r="O28" s="13"/>
      <c r="Q28" s="13"/>
      <c r="S28" s="13"/>
      <c r="U28" s="13"/>
    </row>
    <row r="29" spans="2:21" x14ac:dyDescent="0.35">
      <c r="B29" s="10"/>
      <c r="C29" s="10"/>
      <c r="D29" s="10"/>
      <c r="H29" s="101">
        <v>25</v>
      </c>
      <c r="I29" s="64"/>
      <c r="J29" s="64"/>
      <c r="K29" s="64"/>
      <c r="L29" s="64"/>
      <c r="M29" s="64"/>
      <c r="N29" s="64"/>
      <c r="O29" s="13"/>
      <c r="Q29" s="13"/>
      <c r="S29" s="13"/>
      <c r="U29" s="13"/>
    </row>
    <row r="30" spans="2:21" x14ac:dyDescent="0.35">
      <c r="B30" s="10"/>
      <c r="C30" s="10"/>
      <c r="D30" s="10"/>
      <c r="H30" s="101">
        <v>26</v>
      </c>
      <c r="I30" s="64"/>
      <c r="J30" s="64"/>
      <c r="K30" s="64"/>
      <c r="L30" s="64"/>
      <c r="M30" s="64"/>
      <c r="N30" s="64"/>
      <c r="O30" s="13"/>
      <c r="Q30" s="13"/>
      <c r="S30" s="13"/>
      <c r="U30" s="13"/>
    </row>
    <row r="31" spans="2:21" x14ac:dyDescent="0.35">
      <c r="B31" s="10"/>
      <c r="C31" s="10"/>
      <c r="D31" s="10"/>
      <c r="H31" s="101">
        <v>27</v>
      </c>
      <c r="I31" s="64"/>
      <c r="J31" s="64"/>
      <c r="K31" s="64"/>
      <c r="L31" s="64"/>
      <c r="M31" s="64"/>
      <c r="N31" s="64"/>
      <c r="O31" s="13"/>
      <c r="Q31" s="13"/>
      <c r="S31" s="13"/>
      <c r="U31" s="13"/>
    </row>
    <row r="32" spans="2:21" x14ac:dyDescent="0.35">
      <c r="B32" s="10"/>
      <c r="C32" s="10"/>
      <c r="D32" s="10"/>
      <c r="H32" s="101">
        <v>28</v>
      </c>
      <c r="I32" s="64"/>
      <c r="J32" s="64"/>
      <c r="K32" s="64"/>
      <c r="L32" s="64"/>
      <c r="M32" s="64"/>
      <c r="N32" s="64"/>
      <c r="O32" s="13"/>
      <c r="Q32" s="13"/>
      <c r="S32" s="13"/>
      <c r="U32" s="13"/>
    </row>
    <row r="33" spans="2:21" x14ac:dyDescent="0.35">
      <c r="B33" s="10"/>
      <c r="C33" s="10"/>
      <c r="D33" s="10"/>
      <c r="H33" s="101">
        <v>29</v>
      </c>
      <c r="I33" s="64"/>
      <c r="J33" s="64"/>
      <c r="K33" s="64"/>
      <c r="L33" s="64"/>
      <c r="M33" s="64"/>
      <c r="N33" s="64"/>
      <c r="O33" s="13"/>
      <c r="Q33" s="13"/>
      <c r="S33" s="13"/>
      <c r="U33" s="13"/>
    </row>
    <row r="34" spans="2:21" x14ac:dyDescent="0.35">
      <c r="B34" s="10"/>
      <c r="C34" s="10"/>
      <c r="D34" s="10"/>
      <c r="H34" s="101">
        <v>30</v>
      </c>
      <c r="I34" s="64"/>
      <c r="J34" s="64"/>
      <c r="K34" s="64"/>
      <c r="L34" s="64"/>
      <c r="M34" s="64"/>
      <c r="N34" s="64"/>
      <c r="O34" s="13"/>
      <c r="Q34" s="13"/>
      <c r="S34" s="13"/>
      <c r="U34" s="13"/>
    </row>
    <row r="35" spans="2:21" x14ac:dyDescent="0.35">
      <c r="B35" s="10"/>
      <c r="C35" s="10"/>
      <c r="D35" s="10"/>
      <c r="H35" s="101">
        <v>31</v>
      </c>
      <c r="I35" s="64"/>
      <c r="J35" s="64"/>
      <c r="K35" s="64"/>
      <c r="L35" s="64"/>
      <c r="M35" s="64"/>
      <c r="N35" s="64"/>
      <c r="O35" s="13"/>
      <c r="Q35" s="13"/>
      <c r="S35" s="13"/>
      <c r="U35" s="13"/>
    </row>
    <row r="36" spans="2:21" x14ac:dyDescent="0.35">
      <c r="B36" s="10"/>
      <c r="C36" s="10"/>
      <c r="D36" s="10"/>
      <c r="H36" s="101">
        <v>32</v>
      </c>
      <c r="I36" s="64"/>
      <c r="J36" s="64"/>
      <c r="K36" s="64"/>
      <c r="L36" s="64"/>
      <c r="M36" s="64"/>
      <c r="N36" s="64"/>
    </row>
    <row r="37" spans="2:21" x14ac:dyDescent="0.35">
      <c r="B37" s="10"/>
      <c r="C37" s="10"/>
      <c r="D37" s="10"/>
      <c r="H37" s="101">
        <v>33</v>
      </c>
      <c r="I37" s="64"/>
      <c r="J37" s="64"/>
      <c r="K37" s="64"/>
      <c r="L37" s="64"/>
      <c r="M37" s="64"/>
      <c r="N37" s="64"/>
    </row>
    <row r="38" spans="2:21" x14ac:dyDescent="0.35">
      <c r="B38" s="10"/>
      <c r="C38" s="10"/>
      <c r="D38" s="10"/>
      <c r="H38" s="101">
        <v>34</v>
      </c>
      <c r="I38" s="64"/>
      <c r="J38" s="64"/>
      <c r="K38" s="64"/>
      <c r="L38" s="64"/>
      <c r="M38" s="64"/>
      <c r="N38" s="64"/>
    </row>
    <row r="39" spans="2:21" x14ac:dyDescent="0.35">
      <c r="B39" s="10"/>
      <c r="C39" s="10"/>
      <c r="D39" s="10"/>
      <c r="H39" s="101">
        <v>35</v>
      </c>
      <c r="I39" s="64"/>
      <c r="J39" s="64"/>
      <c r="K39" s="64"/>
      <c r="L39" s="64"/>
      <c r="M39" s="64"/>
      <c r="N39" s="64"/>
    </row>
    <row r="40" spans="2:21" x14ac:dyDescent="0.35">
      <c r="B40" s="10"/>
      <c r="C40" s="10"/>
      <c r="D40" s="10"/>
      <c r="H40" s="101">
        <v>36</v>
      </c>
      <c r="I40" s="64"/>
      <c r="J40" s="64"/>
      <c r="K40" s="64"/>
      <c r="L40" s="64"/>
      <c r="M40" s="64"/>
      <c r="N40" s="64"/>
    </row>
    <row r="41" spans="2:21" x14ac:dyDescent="0.35">
      <c r="B41" s="10"/>
      <c r="C41" s="10"/>
      <c r="D41" s="10"/>
      <c r="H41" s="101">
        <v>37</v>
      </c>
      <c r="I41" s="64"/>
      <c r="J41" s="64"/>
      <c r="K41" s="64"/>
      <c r="L41" s="64"/>
      <c r="M41" s="64"/>
      <c r="N41" s="64"/>
    </row>
    <row r="42" spans="2:21" x14ac:dyDescent="0.35">
      <c r="B42" s="10"/>
      <c r="C42" s="10"/>
      <c r="D42" s="10"/>
      <c r="H42" s="101">
        <v>38</v>
      </c>
      <c r="I42" s="64"/>
      <c r="J42" s="64"/>
      <c r="K42" s="64"/>
      <c r="L42" s="64"/>
      <c r="M42" s="64"/>
      <c r="N42" s="64"/>
    </row>
    <row r="43" spans="2:21" x14ac:dyDescent="0.35">
      <c r="B43" s="10"/>
      <c r="C43" s="10"/>
      <c r="D43" s="10"/>
      <c r="H43" s="101">
        <v>39</v>
      </c>
      <c r="I43" s="64"/>
      <c r="J43" s="64"/>
      <c r="K43" s="64"/>
      <c r="L43" s="64"/>
      <c r="M43" s="64"/>
      <c r="N43" s="64"/>
    </row>
    <row r="44" spans="2:21" x14ac:dyDescent="0.35">
      <c r="B44" s="10"/>
      <c r="C44" s="10"/>
      <c r="D44" s="10"/>
      <c r="H44" s="101">
        <v>40</v>
      </c>
      <c r="I44" s="64"/>
      <c r="J44" s="64"/>
      <c r="K44" s="64"/>
      <c r="L44" s="64"/>
      <c r="M44" s="64"/>
      <c r="N44" s="64"/>
    </row>
    <row r="45" spans="2:21" x14ac:dyDescent="0.35">
      <c r="B45" s="10"/>
      <c r="C45" s="10"/>
      <c r="D45" s="10"/>
      <c r="H45" s="101">
        <v>41</v>
      </c>
      <c r="I45" s="64"/>
      <c r="J45" s="64"/>
      <c r="K45" s="64"/>
      <c r="L45" s="64"/>
      <c r="M45" s="64"/>
      <c r="N45" s="64"/>
    </row>
    <row r="46" spans="2:21" x14ac:dyDescent="0.35">
      <c r="B46" s="10"/>
      <c r="C46" s="10"/>
      <c r="D46" s="10"/>
      <c r="H46" s="101">
        <v>42</v>
      </c>
      <c r="I46" s="64"/>
      <c r="J46" s="64"/>
      <c r="K46" s="64"/>
      <c r="L46" s="64"/>
      <c r="M46" s="64"/>
      <c r="N46" s="64"/>
    </row>
    <row r="47" spans="2:21" x14ac:dyDescent="0.35">
      <c r="B47" s="10"/>
      <c r="C47" s="10"/>
      <c r="D47" s="10"/>
      <c r="H47" s="101">
        <v>43</v>
      </c>
      <c r="I47" s="64"/>
      <c r="J47" s="64"/>
      <c r="K47" s="64"/>
      <c r="L47" s="64"/>
      <c r="M47" s="64"/>
      <c r="N47" s="64"/>
    </row>
    <row r="48" spans="2:21" x14ac:dyDescent="0.35">
      <c r="B48" s="10"/>
      <c r="C48" s="10"/>
      <c r="D48" s="10"/>
      <c r="H48" s="101">
        <v>44</v>
      </c>
      <c r="I48" s="64"/>
      <c r="J48" s="64"/>
      <c r="K48" s="64"/>
      <c r="L48" s="64"/>
      <c r="M48" s="64"/>
      <c r="N48" s="64"/>
    </row>
    <row r="49" spans="2:14" x14ac:dyDescent="0.35">
      <c r="B49" s="10"/>
      <c r="C49" s="10"/>
      <c r="D49" s="10"/>
      <c r="H49" s="101">
        <v>45</v>
      </c>
      <c r="I49" s="64"/>
      <c r="J49" s="64"/>
      <c r="K49" s="64"/>
      <c r="L49" s="64"/>
      <c r="M49" s="64"/>
      <c r="N49" s="64"/>
    </row>
    <row r="50" spans="2:14" x14ac:dyDescent="0.35">
      <c r="B50" s="10"/>
      <c r="C50" s="10"/>
      <c r="D50" s="10"/>
      <c r="H50" s="101">
        <v>46</v>
      </c>
      <c r="I50" s="64"/>
      <c r="J50" s="64"/>
      <c r="K50" s="64"/>
      <c r="L50" s="64"/>
      <c r="M50" s="64"/>
      <c r="N50" s="64"/>
    </row>
    <row r="51" spans="2:14" x14ac:dyDescent="0.35">
      <c r="B51" s="10"/>
      <c r="C51" s="10"/>
      <c r="D51" s="10"/>
      <c r="H51" s="101">
        <v>47</v>
      </c>
      <c r="I51" s="64"/>
      <c r="J51" s="64"/>
      <c r="K51" s="64"/>
      <c r="L51" s="64"/>
      <c r="M51" s="64"/>
      <c r="N51" s="64"/>
    </row>
    <row r="52" spans="2:14" x14ac:dyDescent="0.35">
      <c r="B52" s="85"/>
      <c r="H52" s="101">
        <v>48</v>
      </c>
      <c r="I52" s="64"/>
      <c r="J52" s="64"/>
      <c r="K52" s="64"/>
      <c r="L52" s="64"/>
      <c r="M52" s="64"/>
      <c r="N52" s="64"/>
    </row>
    <row r="53" spans="2:14" x14ac:dyDescent="0.35">
      <c r="B53" s="85"/>
      <c r="H53" s="101">
        <v>49</v>
      </c>
      <c r="I53" s="64"/>
      <c r="J53" s="64"/>
      <c r="K53" s="64"/>
      <c r="L53" s="64"/>
      <c r="M53" s="64"/>
      <c r="N53" s="64"/>
    </row>
    <row r="54" spans="2:14" x14ac:dyDescent="0.35">
      <c r="B54" s="85"/>
      <c r="H54" s="101">
        <v>50</v>
      </c>
      <c r="I54" s="64"/>
      <c r="J54" s="64"/>
      <c r="K54" s="64"/>
      <c r="L54" s="64"/>
      <c r="M54" s="64"/>
      <c r="N54" s="64"/>
    </row>
    <row r="55" spans="2:14" x14ac:dyDescent="0.35">
      <c r="B55" s="85"/>
      <c r="H55" s="101">
        <v>51</v>
      </c>
      <c r="I55" s="64"/>
      <c r="J55" s="64"/>
      <c r="K55" s="64"/>
      <c r="L55" s="64"/>
      <c r="M55" s="64"/>
      <c r="N55" s="64"/>
    </row>
    <row r="56" spans="2:14" x14ac:dyDescent="0.35">
      <c r="B56" s="85"/>
      <c r="H56" s="101">
        <v>52</v>
      </c>
      <c r="I56" s="64"/>
      <c r="J56" s="64"/>
      <c r="K56" s="64"/>
      <c r="L56" s="64"/>
      <c r="M56" s="64"/>
      <c r="N56" s="64"/>
    </row>
    <row r="57" spans="2:14" x14ac:dyDescent="0.35">
      <c r="B57" s="85"/>
      <c r="H57" s="101">
        <v>53</v>
      </c>
      <c r="I57" s="64"/>
      <c r="J57" s="64"/>
      <c r="K57" s="64"/>
      <c r="L57" s="64"/>
      <c r="M57" s="64"/>
      <c r="N57" s="64"/>
    </row>
    <row r="58" spans="2:14" x14ac:dyDescent="0.35">
      <c r="B58" s="85"/>
      <c r="H58" s="101">
        <v>54</v>
      </c>
      <c r="I58" s="64"/>
      <c r="J58" s="64"/>
      <c r="K58" s="64"/>
      <c r="L58" s="64"/>
      <c r="M58" s="64"/>
      <c r="N58" s="64"/>
    </row>
    <row r="59" spans="2:14" x14ac:dyDescent="0.35">
      <c r="B59" s="85"/>
      <c r="H59" s="101">
        <v>55</v>
      </c>
      <c r="I59" s="64"/>
      <c r="J59" s="64"/>
      <c r="K59" s="64"/>
      <c r="L59" s="64"/>
      <c r="M59" s="64"/>
      <c r="N59" s="64"/>
    </row>
    <row r="60" spans="2:14" x14ac:dyDescent="0.35">
      <c r="B60" s="85"/>
      <c r="H60" s="101">
        <v>56</v>
      </c>
      <c r="I60" s="64"/>
      <c r="J60" s="64"/>
      <c r="K60" s="64"/>
      <c r="L60" s="64"/>
      <c r="M60" s="64"/>
      <c r="N60" s="64"/>
    </row>
    <row r="61" spans="2:14" x14ac:dyDescent="0.35">
      <c r="B61" s="85"/>
      <c r="H61" s="101">
        <v>57</v>
      </c>
      <c r="I61" s="64"/>
      <c r="J61" s="64"/>
      <c r="K61" s="64"/>
      <c r="L61" s="64"/>
      <c r="M61" s="64"/>
      <c r="N61" s="64"/>
    </row>
    <row r="62" spans="2:14" x14ac:dyDescent="0.35">
      <c r="B62" s="85"/>
      <c r="H62" s="101">
        <v>58</v>
      </c>
      <c r="I62" s="64"/>
      <c r="J62" s="64"/>
      <c r="K62" s="64"/>
      <c r="L62" s="64"/>
      <c r="M62" s="64"/>
      <c r="N62" s="64"/>
    </row>
    <row r="63" spans="2:14" x14ac:dyDescent="0.35">
      <c r="B63" s="85"/>
      <c r="H63" s="101">
        <v>59</v>
      </c>
      <c r="I63" s="64"/>
      <c r="J63" s="64"/>
      <c r="K63" s="64"/>
      <c r="L63" s="64"/>
      <c r="M63" s="64"/>
      <c r="N63" s="64"/>
    </row>
    <row r="64" spans="2:14" x14ac:dyDescent="0.35">
      <c r="B64" s="85"/>
      <c r="H64" s="101">
        <v>60</v>
      </c>
      <c r="I64" s="64"/>
      <c r="J64" s="64"/>
      <c r="K64" s="64"/>
      <c r="L64" s="64"/>
      <c r="M64" s="64"/>
      <c r="N64" s="64"/>
    </row>
    <row r="65" spans="2:14" x14ac:dyDescent="0.35">
      <c r="B65" s="85"/>
      <c r="H65" s="101">
        <v>61</v>
      </c>
      <c r="I65" s="64"/>
      <c r="J65" s="64"/>
      <c r="K65" s="64"/>
      <c r="L65" s="64"/>
      <c r="M65" s="64"/>
      <c r="N65" s="64"/>
    </row>
    <row r="66" spans="2:14" x14ac:dyDescent="0.35">
      <c r="B66" s="85"/>
      <c r="H66" s="101">
        <v>62</v>
      </c>
      <c r="I66" s="64"/>
      <c r="J66" s="64"/>
      <c r="K66" s="64"/>
      <c r="L66" s="64"/>
      <c r="M66" s="64"/>
      <c r="N66" s="64"/>
    </row>
    <row r="67" spans="2:14" x14ac:dyDescent="0.35">
      <c r="B67" s="85"/>
      <c r="H67" s="101">
        <v>63</v>
      </c>
      <c r="I67" s="64"/>
      <c r="J67" s="64"/>
      <c r="K67" s="64"/>
      <c r="L67" s="64"/>
      <c r="M67" s="64"/>
      <c r="N67" s="64"/>
    </row>
    <row r="68" spans="2:14" x14ac:dyDescent="0.35">
      <c r="B68" s="85"/>
      <c r="H68" s="101">
        <v>64</v>
      </c>
      <c r="I68" s="64"/>
      <c r="J68" s="64"/>
      <c r="K68" s="64"/>
      <c r="L68" s="64"/>
      <c r="M68" s="64"/>
      <c r="N68" s="64"/>
    </row>
    <row r="69" spans="2:14" x14ac:dyDescent="0.35">
      <c r="B69" s="85"/>
      <c r="H69" s="101">
        <v>65</v>
      </c>
      <c r="I69" s="64"/>
      <c r="J69" s="64"/>
      <c r="K69" s="64"/>
      <c r="L69" s="64"/>
      <c r="M69" s="64"/>
      <c r="N69" s="64"/>
    </row>
    <row r="70" spans="2:14" x14ac:dyDescent="0.35">
      <c r="B70" s="85"/>
      <c r="H70" s="101">
        <v>66</v>
      </c>
      <c r="I70" s="64"/>
      <c r="J70" s="64"/>
      <c r="K70" s="64"/>
      <c r="L70" s="64"/>
      <c r="M70" s="64"/>
      <c r="N70" s="64"/>
    </row>
    <row r="71" spans="2:14" x14ac:dyDescent="0.35">
      <c r="B71" s="85"/>
      <c r="H71" s="101">
        <v>67</v>
      </c>
      <c r="I71" s="64"/>
      <c r="J71" s="64"/>
      <c r="K71" s="64"/>
      <c r="L71" s="64"/>
      <c r="M71" s="64"/>
      <c r="N71" s="64"/>
    </row>
    <row r="72" spans="2:14" x14ac:dyDescent="0.35">
      <c r="B72" s="85"/>
      <c r="H72" s="101">
        <v>68</v>
      </c>
      <c r="I72" s="64"/>
      <c r="J72" s="64"/>
      <c r="K72" s="64"/>
      <c r="L72" s="64"/>
      <c r="M72" s="64"/>
      <c r="N72" s="64"/>
    </row>
    <row r="73" spans="2:14" x14ac:dyDescent="0.35">
      <c r="B73" s="85"/>
      <c r="H73" s="101">
        <v>69</v>
      </c>
      <c r="I73" s="64"/>
      <c r="J73" s="64"/>
      <c r="K73" s="64"/>
      <c r="L73" s="64"/>
      <c r="M73" s="64"/>
      <c r="N73" s="64"/>
    </row>
    <row r="74" spans="2:14" x14ac:dyDescent="0.35">
      <c r="B74" s="85"/>
      <c r="H74" s="101">
        <v>70</v>
      </c>
      <c r="I74" s="64"/>
      <c r="J74" s="64"/>
      <c r="K74" s="64"/>
      <c r="L74" s="64"/>
      <c r="M74" s="64"/>
      <c r="N74" s="64"/>
    </row>
    <row r="75" spans="2:14" x14ac:dyDescent="0.35">
      <c r="B75" s="85"/>
      <c r="H75" s="101">
        <v>71</v>
      </c>
      <c r="I75" s="64"/>
      <c r="J75" s="64"/>
      <c r="K75" s="64"/>
      <c r="L75" s="64"/>
      <c r="M75" s="64"/>
      <c r="N75" s="64"/>
    </row>
    <row r="76" spans="2:14" x14ac:dyDescent="0.35">
      <c r="B76" s="85"/>
      <c r="H76" s="101">
        <v>72</v>
      </c>
      <c r="I76" s="64"/>
      <c r="J76" s="64"/>
      <c r="K76" s="64"/>
      <c r="L76" s="64"/>
      <c r="M76" s="64"/>
      <c r="N76" s="64"/>
    </row>
    <row r="77" spans="2:14" x14ac:dyDescent="0.35">
      <c r="B77" s="85"/>
      <c r="H77" s="101">
        <v>73</v>
      </c>
      <c r="I77" s="64"/>
      <c r="J77" s="64"/>
      <c r="K77" s="64"/>
      <c r="L77" s="64"/>
      <c r="M77" s="64"/>
      <c r="N77" s="64"/>
    </row>
    <row r="78" spans="2:14" x14ac:dyDescent="0.35">
      <c r="B78" s="85"/>
      <c r="H78" s="101">
        <v>74</v>
      </c>
      <c r="I78" s="64"/>
      <c r="J78" s="64"/>
      <c r="K78" s="64"/>
      <c r="L78" s="64"/>
      <c r="M78" s="64"/>
      <c r="N78" s="64"/>
    </row>
    <row r="79" spans="2:14" x14ac:dyDescent="0.35">
      <c r="B79" s="85"/>
      <c r="H79" s="101">
        <v>75</v>
      </c>
      <c r="I79" s="64"/>
      <c r="J79" s="64"/>
      <c r="K79" s="64"/>
      <c r="L79" s="64"/>
      <c r="M79" s="64"/>
      <c r="N79" s="64"/>
    </row>
    <row r="80" spans="2:14" x14ac:dyDescent="0.35">
      <c r="B80" s="85"/>
      <c r="H80" s="101">
        <v>76</v>
      </c>
      <c r="I80" s="64"/>
      <c r="J80" s="64"/>
      <c r="K80" s="64"/>
      <c r="L80" s="64"/>
      <c r="M80" s="64"/>
      <c r="N80" s="64"/>
    </row>
    <row r="81" spans="2:14" x14ac:dyDescent="0.35">
      <c r="B81" s="85"/>
      <c r="H81" s="101">
        <v>77</v>
      </c>
      <c r="I81" s="64"/>
      <c r="J81" s="64"/>
      <c r="K81" s="64"/>
      <c r="L81" s="64"/>
      <c r="M81" s="64"/>
      <c r="N81" s="64"/>
    </row>
    <row r="82" spans="2:14" x14ac:dyDescent="0.35">
      <c r="B82" s="85"/>
      <c r="H82" s="101">
        <v>78</v>
      </c>
      <c r="I82" s="64"/>
      <c r="J82" s="64"/>
      <c r="K82" s="64"/>
      <c r="L82" s="64"/>
      <c r="M82" s="64"/>
      <c r="N82" s="64"/>
    </row>
    <row r="83" spans="2:14" x14ac:dyDescent="0.35">
      <c r="B83" s="85"/>
      <c r="H83" s="101">
        <v>79</v>
      </c>
      <c r="I83" s="64"/>
      <c r="J83" s="64"/>
      <c r="K83" s="64"/>
      <c r="L83" s="64"/>
      <c r="M83" s="64"/>
      <c r="N83" s="64"/>
    </row>
    <row r="84" spans="2:14" x14ac:dyDescent="0.35">
      <c r="B84" s="85"/>
      <c r="H84" s="101">
        <v>80</v>
      </c>
      <c r="I84" s="64"/>
      <c r="J84" s="64"/>
      <c r="K84" s="64"/>
      <c r="L84" s="64"/>
      <c r="M84" s="64"/>
      <c r="N84" s="64"/>
    </row>
    <row r="85" spans="2:14" x14ac:dyDescent="0.35">
      <c r="B85" s="85"/>
      <c r="H85" s="101">
        <v>81</v>
      </c>
      <c r="I85" s="64"/>
      <c r="J85" s="64"/>
      <c r="K85" s="64"/>
      <c r="L85" s="64"/>
      <c r="M85" s="64"/>
      <c r="N85" s="64"/>
    </row>
    <row r="86" spans="2:14" x14ac:dyDescent="0.35">
      <c r="B86" s="85"/>
      <c r="H86" s="101">
        <v>82</v>
      </c>
      <c r="I86" s="64"/>
      <c r="J86" s="64"/>
      <c r="K86" s="64"/>
      <c r="L86" s="64"/>
      <c r="M86" s="64"/>
      <c r="N86" s="64"/>
    </row>
    <row r="87" spans="2:14" x14ac:dyDescent="0.35">
      <c r="B87" s="85"/>
      <c r="H87" s="101">
        <v>83</v>
      </c>
      <c r="I87" s="64"/>
      <c r="J87" s="64"/>
      <c r="K87" s="64"/>
      <c r="L87" s="64"/>
      <c r="M87" s="64"/>
      <c r="N87" s="64"/>
    </row>
    <row r="88" spans="2:14" x14ac:dyDescent="0.35">
      <c r="B88" s="85"/>
      <c r="H88" s="101">
        <v>84</v>
      </c>
      <c r="I88" s="64"/>
      <c r="J88" s="64"/>
      <c r="K88" s="64"/>
      <c r="L88" s="64"/>
      <c r="M88" s="64"/>
      <c r="N88" s="64"/>
    </row>
    <row r="89" spans="2:14" x14ac:dyDescent="0.35">
      <c r="B89" s="85"/>
      <c r="H89" s="101">
        <v>85</v>
      </c>
      <c r="I89" s="64"/>
      <c r="J89" s="64"/>
      <c r="K89" s="64"/>
      <c r="L89" s="64"/>
      <c r="M89" s="64"/>
      <c r="N89" s="64"/>
    </row>
    <row r="90" spans="2:14" x14ac:dyDescent="0.35">
      <c r="B90" s="85"/>
      <c r="H90" s="101">
        <v>86</v>
      </c>
      <c r="I90" s="64"/>
      <c r="J90" s="64"/>
      <c r="K90" s="64"/>
      <c r="L90" s="64"/>
      <c r="M90" s="64"/>
      <c r="N90" s="64"/>
    </row>
    <row r="91" spans="2:14" x14ac:dyDescent="0.35">
      <c r="B91" s="85"/>
      <c r="H91" s="101">
        <v>87</v>
      </c>
      <c r="I91" s="64"/>
      <c r="J91" s="64"/>
      <c r="K91" s="64"/>
      <c r="L91" s="64"/>
      <c r="M91" s="64"/>
      <c r="N91" s="64"/>
    </row>
    <row r="92" spans="2:14" x14ac:dyDescent="0.35">
      <c r="B92" s="85"/>
      <c r="H92" s="101">
        <v>88</v>
      </c>
      <c r="I92" s="64"/>
      <c r="J92" s="64"/>
      <c r="K92" s="64"/>
      <c r="L92" s="64"/>
      <c r="M92" s="64"/>
      <c r="N92" s="64"/>
    </row>
    <row r="93" spans="2:14" x14ac:dyDescent="0.35">
      <c r="B93" s="85"/>
      <c r="H93" s="101">
        <v>89</v>
      </c>
      <c r="I93" s="64"/>
      <c r="J93" s="64"/>
      <c r="K93" s="64"/>
      <c r="L93" s="64"/>
      <c r="M93" s="64"/>
      <c r="N93" s="64"/>
    </row>
    <row r="94" spans="2:14" x14ac:dyDescent="0.35">
      <c r="B94" s="85"/>
      <c r="H94" s="101">
        <v>90</v>
      </c>
      <c r="I94" s="64"/>
      <c r="J94" s="64"/>
      <c r="K94" s="64"/>
      <c r="L94" s="64"/>
      <c r="M94" s="64"/>
      <c r="N94" s="64"/>
    </row>
    <row r="95" spans="2:14" x14ac:dyDescent="0.35">
      <c r="B95" s="85"/>
      <c r="H95" s="101">
        <v>91</v>
      </c>
      <c r="I95" s="64"/>
      <c r="J95" s="64"/>
      <c r="K95" s="64"/>
      <c r="L95" s="64"/>
      <c r="M95" s="64"/>
      <c r="N95" s="64"/>
    </row>
    <row r="96" spans="2:14" x14ac:dyDescent="0.35">
      <c r="B96" s="85"/>
      <c r="H96" s="101">
        <v>92</v>
      </c>
      <c r="I96" s="64"/>
      <c r="J96" s="64"/>
      <c r="K96" s="64"/>
      <c r="L96" s="64"/>
      <c r="M96" s="64"/>
      <c r="N96" s="64"/>
    </row>
    <row r="97" spans="2:14" x14ac:dyDescent="0.35">
      <c r="B97" s="85"/>
      <c r="H97" s="101">
        <v>93</v>
      </c>
      <c r="I97" s="64"/>
      <c r="J97" s="64"/>
      <c r="K97" s="64"/>
      <c r="L97" s="64"/>
      <c r="M97" s="64"/>
      <c r="N97" s="64"/>
    </row>
    <row r="98" spans="2:14" x14ac:dyDescent="0.35">
      <c r="B98" s="85"/>
      <c r="H98" s="101">
        <v>94</v>
      </c>
      <c r="I98" s="64"/>
      <c r="J98" s="64"/>
      <c r="K98" s="64"/>
      <c r="L98" s="64"/>
      <c r="M98" s="64"/>
      <c r="N98" s="64"/>
    </row>
    <row r="99" spans="2:14" x14ac:dyDescent="0.35">
      <c r="B99" s="85"/>
      <c r="H99" s="101">
        <v>95</v>
      </c>
      <c r="I99" s="64"/>
      <c r="J99" s="64"/>
      <c r="K99" s="64"/>
      <c r="L99" s="64"/>
      <c r="M99" s="64"/>
      <c r="N99" s="64"/>
    </row>
    <row r="100" spans="2:14" x14ac:dyDescent="0.35">
      <c r="B100" s="85"/>
      <c r="H100" s="101">
        <v>96</v>
      </c>
      <c r="I100" s="64"/>
      <c r="J100" s="64"/>
      <c r="K100" s="64"/>
      <c r="L100" s="64"/>
      <c r="M100" s="64"/>
      <c r="N100" s="64"/>
    </row>
    <row r="101" spans="2:14" x14ac:dyDescent="0.35">
      <c r="H101" s="101">
        <v>97</v>
      </c>
      <c r="I101" s="64"/>
      <c r="J101" s="64"/>
      <c r="K101" s="64"/>
      <c r="L101" s="64"/>
      <c r="M101" s="64"/>
      <c r="N101" s="64"/>
    </row>
    <row r="102" spans="2:14" x14ac:dyDescent="0.35">
      <c r="H102" s="101">
        <v>98</v>
      </c>
      <c r="I102" s="64"/>
      <c r="J102" s="64"/>
      <c r="K102" s="64"/>
      <c r="L102" s="64"/>
      <c r="M102" s="64"/>
      <c r="N102" s="64"/>
    </row>
    <row r="103" spans="2:14" x14ac:dyDescent="0.35">
      <c r="H103" s="101">
        <v>99</v>
      </c>
      <c r="I103" s="64"/>
      <c r="J103" s="64"/>
      <c r="K103" s="64"/>
      <c r="L103" s="64"/>
      <c r="M103" s="64"/>
      <c r="N103" s="64"/>
    </row>
    <row r="104" spans="2:14" x14ac:dyDescent="0.35">
      <c r="H104" s="101">
        <v>100</v>
      </c>
      <c r="I104" s="64"/>
      <c r="J104" s="64"/>
      <c r="K104" s="64"/>
      <c r="L104" s="64"/>
      <c r="M104" s="64"/>
      <c r="N104" s="64"/>
    </row>
    <row r="105" spans="2:14" x14ac:dyDescent="0.35">
      <c r="H105" s="13"/>
      <c r="I105" s="13"/>
      <c r="J105" s="13"/>
      <c r="K105" s="13"/>
      <c r="L105" s="13"/>
      <c r="M105" s="13"/>
      <c r="N105" s="13"/>
    </row>
    <row r="106" spans="2:14" x14ac:dyDescent="0.35">
      <c r="H106" s="13"/>
      <c r="I106" s="13"/>
      <c r="J106" s="13"/>
      <c r="K106" s="13"/>
      <c r="L106" s="13"/>
      <c r="M106" s="13"/>
      <c r="N106" s="13"/>
    </row>
    <row r="107" spans="2:14" x14ac:dyDescent="0.35">
      <c r="I107" s="13"/>
      <c r="J107" s="13"/>
      <c r="K107" s="13"/>
      <c r="L107" s="13"/>
      <c r="M107" s="13"/>
      <c r="N107" s="13"/>
    </row>
  </sheetData>
  <sheetProtection formatCells="0" formatColumns="0" formatRows="0" insertRows="0" selectLockedCells="1"/>
  <mergeCells count="5">
    <mergeCell ref="B5:F5"/>
    <mergeCell ref="B1:F1"/>
    <mergeCell ref="B3:F3"/>
    <mergeCell ref="H1:N1"/>
    <mergeCell ref="H2:N2"/>
  </mergeCell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0000000}">
          <x14:formula1>
            <xm:f>Validation!$F$2:$F$4</xm:f>
          </x14:formula1>
          <xm:sqref>M5:M104</xm:sqref>
        </x14:dataValidation>
        <x14:dataValidation type="list" allowBlank="1" showInputMessage="1" showErrorMessage="1" xr:uid="{00000000-0002-0000-0A00-000001000000}">
          <x14:formula1>
            <xm:f>Step3_baselinerisk!$E$3:$N$3</xm:f>
          </x14:formula1>
          <xm:sqref>J5:J104</xm:sqref>
        </x14:dataValidation>
        <x14:dataValidation type="list" allowBlank="1" showInputMessage="1" showErrorMessage="1" xr:uid="{00000000-0002-0000-0A00-000003000000}">
          <x14:formula1>
            <xm:f>'Step1 - Exposure'!$A$4:$A$21</xm:f>
          </x14:formula1>
          <xm:sqref>I5:I104</xm:sqref>
        </x14:dataValidation>
        <x14:dataValidation type="list" allowBlank="1" showInputMessage="1" showErrorMessage="1" xr:uid="{BB78762E-D953-422B-B388-F4E5DB21283A}">
          <x14:formula1>
            <xm:f>Validation!$F$7:$F$9</xm:f>
          </x14:formula1>
          <xm:sqref>K5:K104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9DA79-8B71-4A5F-A94F-CAF50C9DB967}">
  <dimension ref="A1"/>
  <sheetViews>
    <sheetView workbookViewId="0"/>
  </sheetViews>
  <sheetFormatPr defaultRowHeight="14.5" x14ac:dyDescent="0.35"/>
  <sheetData/>
  <sheetProtection algorithmName="SHA-512" hashValue="IgHeSKggu1lWK15w9xr0Ncf6dB3otH8Cu53xFGGYLQYtMeZpeTiK/eK413howIaB0CKRfczldtJDz55IdwmUzA==" saltValue="2Jm7GJfUMyDUFySwxsgXZA==" spinCount="100000" sheet="1" objects="1" scenarios="1"/>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E54BF-A904-4AF9-A471-67FD8C0410C3}">
  <dimension ref="A1:B31"/>
  <sheetViews>
    <sheetView workbookViewId="0"/>
  </sheetViews>
  <sheetFormatPr defaultRowHeight="14.5" x14ac:dyDescent="0.35"/>
  <cols>
    <col min="1" max="1" width="82.26953125" customWidth="1"/>
    <col min="2" max="2" width="56.1796875" customWidth="1"/>
  </cols>
  <sheetData>
    <row r="1" spans="1:2" ht="70.5" x14ac:dyDescent="0.35">
      <c r="A1" s="221" t="s">
        <v>287</v>
      </c>
    </row>
    <row r="2" spans="1:2" ht="15.5" x14ac:dyDescent="0.35">
      <c r="A2" s="218"/>
    </row>
    <row r="3" spans="1:2" ht="15" thickBot="1" x14ac:dyDescent="0.4">
      <c r="A3" s="222" t="s">
        <v>288</v>
      </c>
      <c r="B3" s="223" t="s">
        <v>289</v>
      </c>
    </row>
    <row r="4" spans="1:2" x14ac:dyDescent="0.35">
      <c r="A4" s="220" t="s">
        <v>290</v>
      </c>
      <c r="B4" s="225" t="s">
        <v>291</v>
      </c>
    </row>
    <row r="5" spans="1:2" x14ac:dyDescent="0.35">
      <c r="A5" s="224" t="s">
        <v>292</v>
      </c>
      <c r="B5" s="219" t="s">
        <v>293</v>
      </c>
    </row>
    <row r="6" spans="1:2" x14ac:dyDescent="0.35">
      <c r="A6" s="224" t="s">
        <v>294</v>
      </c>
      <c r="B6" s="219" t="s">
        <v>295</v>
      </c>
    </row>
    <row r="7" spans="1:2" x14ac:dyDescent="0.35">
      <c r="A7" s="224" t="s">
        <v>296</v>
      </c>
      <c r="B7" s="219" t="s">
        <v>295</v>
      </c>
    </row>
    <row r="8" spans="1:2" x14ac:dyDescent="0.35">
      <c r="A8" s="220" t="s">
        <v>297</v>
      </c>
      <c r="B8" s="219" t="s">
        <v>298</v>
      </c>
    </row>
    <row r="9" spans="1:2" x14ac:dyDescent="0.35">
      <c r="A9" s="220" t="s">
        <v>299</v>
      </c>
      <c r="B9" s="219" t="s">
        <v>298</v>
      </c>
    </row>
    <row r="10" spans="1:2" ht="16.5" x14ac:dyDescent="0.35">
      <c r="A10" s="220" t="s">
        <v>300</v>
      </c>
      <c r="B10" s="225" t="s">
        <v>301</v>
      </c>
    </row>
    <row r="11" spans="1:2" x14ac:dyDescent="0.35">
      <c r="A11" s="220" t="s">
        <v>302</v>
      </c>
      <c r="B11" s="219" t="s">
        <v>298</v>
      </c>
    </row>
    <row r="12" spans="1:2" x14ac:dyDescent="0.35">
      <c r="A12" s="220" t="s">
        <v>303</v>
      </c>
      <c r="B12" s="219" t="s">
        <v>304</v>
      </c>
    </row>
    <row r="13" spans="1:2" x14ac:dyDescent="0.35">
      <c r="A13" s="220" t="s">
        <v>305</v>
      </c>
      <c r="B13" s="219" t="s">
        <v>293</v>
      </c>
    </row>
    <row r="14" spans="1:2" x14ac:dyDescent="0.35">
      <c r="A14" s="220" t="s">
        <v>306</v>
      </c>
      <c r="B14" s="219" t="s">
        <v>304</v>
      </c>
    </row>
    <row r="15" spans="1:2" x14ac:dyDescent="0.35">
      <c r="A15" s="220" t="s">
        <v>307</v>
      </c>
      <c r="B15" s="219" t="s">
        <v>308</v>
      </c>
    </row>
    <row r="16" spans="1:2" x14ac:dyDescent="0.35">
      <c r="A16" s="220" t="s">
        <v>309</v>
      </c>
      <c r="B16" s="219" t="s">
        <v>310</v>
      </c>
    </row>
    <row r="17" spans="1:2" x14ac:dyDescent="0.35">
      <c r="A17" s="220" t="s">
        <v>311</v>
      </c>
      <c r="B17" s="219" t="s">
        <v>312</v>
      </c>
    </row>
    <row r="18" spans="1:2" x14ac:dyDescent="0.35">
      <c r="A18" s="220" t="s">
        <v>313</v>
      </c>
      <c r="B18" s="219" t="s">
        <v>314</v>
      </c>
    </row>
    <row r="19" spans="1:2" x14ac:dyDescent="0.35">
      <c r="A19" s="220" t="s">
        <v>315</v>
      </c>
      <c r="B19" s="219" t="s">
        <v>316</v>
      </c>
    </row>
    <row r="20" spans="1:2" x14ac:dyDescent="0.35">
      <c r="A20" s="220" t="s">
        <v>317</v>
      </c>
      <c r="B20" s="219" t="s">
        <v>318</v>
      </c>
    </row>
    <row r="21" spans="1:2" x14ac:dyDescent="0.35">
      <c r="A21" s="220" t="s">
        <v>319</v>
      </c>
      <c r="B21" s="219" t="s">
        <v>320</v>
      </c>
    </row>
    <row r="22" spans="1:2" x14ac:dyDescent="0.35">
      <c r="A22" s="220" t="s">
        <v>321</v>
      </c>
      <c r="B22" s="219" t="s">
        <v>304</v>
      </c>
    </row>
    <row r="23" spans="1:2" x14ac:dyDescent="0.35">
      <c r="A23" s="220" t="s">
        <v>322</v>
      </c>
      <c r="B23" s="219" t="s">
        <v>323</v>
      </c>
    </row>
    <row r="27" spans="1:2" ht="15" thickBot="1" x14ac:dyDescent="0.4">
      <c r="A27" s="222" t="s">
        <v>324</v>
      </c>
      <c r="B27" s="223" t="s">
        <v>289</v>
      </c>
    </row>
    <row r="28" spans="1:2" x14ac:dyDescent="0.35">
      <c r="A28" s="220" t="s">
        <v>325</v>
      </c>
      <c r="B28" s="219" t="s">
        <v>310</v>
      </c>
    </row>
    <row r="29" spans="1:2" x14ac:dyDescent="0.35">
      <c r="A29" s="220" t="s">
        <v>326</v>
      </c>
      <c r="B29" s="219" t="s">
        <v>327</v>
      </c>
    </row>
    <row r="30" spans="1:2" x14ac:dyDescent="0.35">
      <c r="A30" s="220" t="s">
        <v>328</v>
      </c>
      <c r="B30" s="219" t="s">
        <v>323</v>
      </c>
    </row>
    <row r="31" spans="1:2" x14ac:dyDescent="0.35">
      <c r="A31" s="220"/>
      <c r="B31" s="219"/>
    </row>
  </sheetData>
  <sheetProtection algorithmName="SHA-512" hashValue="66iRm6wlr325RaEf1PLkxybATGwoPGHSkWIdgB1LlYs5VGM3Skoq5vuDuY+arM6aeVomJVIPiNAOoa0DhrcNbg==" saltValue="03NKKbaQIPEp4pzAeODhOg==" spinCount="100000" sheet="1" objects="1" scenarios="1"/>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
  <dimension ref="A1:F21"/>
  <sheetViews>
    <sheetView workbookViewId="0"/>
  </sheetViews>
  <sheetFormatPr defaultRowHeight="14.5" x14ac:dyDescent="0.35"/>
  <cols>
    <col min="1" max="1" width="26" customWidth="1"/>
    <col min="2" max="2" width="15.453125" bestFit="1" customWidth="1"/>
    <col min="3" max="3" width="20" bestFit="1" customWidth="1"/>
    <col min="4" max="4" width="22.26953125" style="2" bestFit="1" customWidth="1"/>
    <col min="5" max="5" width="8.54296875" style="2"/>
  </cols>
  <sheetData>
    <row r="1" spans="1:6" s="89" customFormat="1" x14ac:dyDescent="0.35">
      <c r="A1" s="89" t="s">
        <v>1403</v>
      </c>
      <c r="B1" s="89" t="s">
        <v>1404</v>
      </c>
      <c r="C1" s="89" t="s">
        <v>1405</v>
      </c>
      <c r="D1" s="98" t="s">
        <v>1406</v>
      </c>
      <c r="E1" s="98" t="s">
        <v>1407</v>
      </c>
      <c r="F1" s="89" t="s">
        <v>1408</v>
      </c>
    </row>
    <row r="2" spans="1:6" x14ac:dyDescent="0.35">
      <c r="A2" t="s">
        <v>1409</v>
      </c>
      <c r="B2" s="1" t="s">
        <v>92</v>
      </c>
      <c r="C2" t="s">
        <v>92</v>
      </c>
      <c r="D2" s="2">
        <v>1</v>
      </c>
      <c r="E2" s="2">
        <v>1</v>
      </c>
      <c r="F2" t="s">
        <v>1410</v>
      </c>
    </row>
    <row r="3" spans="1:6" x14ac:dyDescent="0.35">
      <c r="A3" t="s">
        <v>1411</v>
      </c>
      <c r="B3" s="1" t="s">
        <v>97</v>
      </c>
      <c r="C3" t="s">
        <v>97</v>
      </c>
      <c r="D3" s="2">
        <v>2</v>
      </c>
      <c r="E3" s="2">
        <v>2</v>
      </c>
      <c r="F3" t="s">
        <v>1412</v>
      </c>
    </row>
    <row r="4" spans="1:6" x14ac:dyDescent="0.35">
      <c r="A4" t="s">
        <v>1413</v>
      </c>
      <c r="C4" t="s">
        <v>204</v>
      </c>
      <c r="D4" s="2">
        <v>3</v>
      </c>
      <c r="E4" s="2">
        <v>3</v>
      </c>
      <c r="F4" t="s">
        <v>1414</v>
      </c>
    </row>
    <row r="5" spans="1:6" x14ac:dyDescent="0.35">
      <c r="A5" t="s">
        <v>1415</v>
      </c>
      <c r="C5" t="s">
        <v>209</v>
      </c>
      <c r="D5" s="2">
        <v>4</v>
      </c>
      <c r="E5" s="2">
        <v>4</v>
      </c>
    </row>
    <row r="6" spans="1:6" x14ac:dyDescent="0.35">
      <c r="A6" t="s">
        <v>1416</v>
      </c>
      <c r="D6" s="2">
        <v>5</v>
      </c>
      <c r="E6" s="2">
        <v>5</v>
      </c>
    </row>
    <row r="7" spans="1:6" x14ac:dyDescent="0.35">
      <c r="F7" t="s">
        <v>1417</v>
      </c>
    </row>
    <row r="8" spans="1:6" x14ac:dyDescent="0.35">
      <c r="F8" t="s">
        <v>1418</v>
      </c>
    </row>
    <row r="9" spans="1:6" x14ac:dyDescent="0.35">
      <c r="A9" s="225" t="s">
        <v>291</v>
      </c>
      <c r="F9" t="s">
        <v>1419</v>
      </c>
    </row>
    <row r="10" spans="1:6" x14ac:dyDescent="0.35">
      <c r="A10" s="219" t="s">
        <v>293</v>
      </c>
    </row>
    <row r="11" spans="1:6" x14ac:dyDescent="0.35">
      <c r="A11" s="219" t="s">
        <v>298</v>
      </c>
    </row>
    <row r="12" spans="1:6" x14ac:dyDescent="0.35">
      <c r="A12" s="225" t="s">
        <v>301</v>
      </c>
    </row>
    <row r="13" spans="1:6" x14ac:dyDescent="0.35">
      <c r="A13" s="219" t="s">
        <v>1420</v>
      </c>
    </row>
    <row r="14" spans="1:6" ht="28" x14ac:dyDescent="0.35">
      <c r="A14" s="219" t="s">
        <v>308</v>
      </c>
    </row>
    <row r="15" spans="1:6" ht="28" x14ac:dyDescent="0.35">
      <c r="A15" s="219" t="s">
        <v>310</v>
      </c>
    </row>
    <row r="16" spans="1:6" x14ac:dyDescent="0.35">
      <c r="A16" s="219" t="s">
        <v>312</v>
      </c>
    </row>
    <row r="17" spans="1:1" x14ac:dyDescent="0.35">
      <c r="A17" s="219" t="s">
        <v>1421</v>
      </c>
    </row>
    <row r="18" spans="1:1" x14ac:dyDescent="0.35">
      <c r="A18" s="219" t="s">
        <v>316</v>
      </c>
    </row>
    <row r="19" spans="1:1" x14ac:dyDescent="0.35">
      <c r="A19" s="219" t="s">
        <v>1422</v>
      </c>
    </row>
    <row r="20" spans="1:1" x14ac:dyDescent="0.35">
      <c r="A20" s="219" t="s">
        <v>320</v>
      </c>
    </row>
    <row r="21" spans="1:1" ht="28" x14ac:dyDescent="0.35">
      <c r="A21" s="219" t="s">
        <v>30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E98C4-F8F4-471B-BB05-BCC1526E788B}">
  <dimension ref="A1:L792"/>
  <sheetViews>
    <sheetView workbookViewId="0"/>
  </sheetViews>
  <sheetFormatPr defaultColWidth="10.54296875" defaultRowHeight="14.5" x14ac:dyDescent="0.35"/>
  <cols>
    <col min="1" max="1" width="23.7265625" style="207" customWidth="1"/>
    <col min="2" max="2" width="14.81640625" customWidth="1"/>
    <col min="3" max="3" width="22.26953125" customWidth="1"/>
    <col min="4" max="4" width="17.453125" customWidth="1"/>
    <col min="5" max="7" width="10.54296875" style="207"/>
    <col min="8" max="8" width="80.7265625" style="207" customWidth="1"/>
    <col min="9" max="9" width="83.1796875" customWidth="1"/>
  </cols>
  <sheetData>
    <row r="1" spans="1:11" x14ac:dyDescent="0.35">
      <c r="A1" t="s">
        <v>329</v>
      </c>
      <c r="E1" s="285" t="s">
        <v>275</v>
      </c>
      <c r="F1" s="285"/>
      <c r="G1" s="285"/>
    </row>
    <row r="2" spans="1:11" ht="15" thickBot="1" x14ac:dyDescent="0.4">
      <c r="A2" s="215" t="s">
        <v>330</v>
      </c>
      <c r="B2" s="216" t="s">
        <v>331</v>
      </c>
      <c r="C2" s="216" t="s">
        <v>332</v>
      </c>
      <c r="D2" s="216" t="s">
        <v>333</v>
      </c>
      <c r="E2" s="215" t="s">
        <v>237</v>
      </c>
      <c r="F2" s="215" t="s">
        <v>238</v>
      </c>
      <c r="G2" s="215" t="s">
        <v>239</v>
      </c>
      <c r="H2" s="215" t="s">
        <v>334</v>
      </c>
      <c r="I2" s="216" t="s">
        <v>335</v>
      </c>
      <c r="J2" s="208" t="s">
        <v>336</v>
      </c>
      <c r="K2" s="208"/>
    </row>
    <row r="3" spans="1:11" x14ac:dyDescent="0.35">
      <c r="A3" s="207" t="s">
        <v>337</v>
      </c>
      <c r="B3" t="s">
        <v>298</v>
      </c>
      <c r="C3" t="s">
        <v>338</v>
      </c>
      <c r="D3" t="s">
        <v>339</v>
      </c>
      <c r="E3" s="207" t="s">
        <v>340</v>
      </c>
      <c r="F3" s="207" t="s">
        <v>341</v>
      </c>
      <c r="G3" s="207" t="s">
        <v>204</v>
      </c>
      <c r="H3" s="207" t="s">
        <v>342</v>
      </c>
      <c r="I3" s="207" t="s">
        <v>343</v>
      </c>
      <c r="J3" s="207"/>
      <c r="K3" s="207"/>
    </row>
    <row r="4" spans="1:11" x14ac:dyDescent="0.35">
      <c r="A4" s="207" t="s">
        <v>337</v>
      </c>
      <c r="B4" t="s">
        <v>298</v>
      </c>
      <c r="C4" t="s">
        <v>338</v>
      </c>
      <c r="D4" t="s">
        <v>339</v>
      </c>
      <c r="E4" s="207" t="s">
        <v>340</v>
      </c>
      <c r="F4" s="207" t="s">
        <v>341</v>
      </c>
      <c r="G4" s="207" t="s">
        <v>204</v>
      </c>
      <c r="H4" s="207" t="s">
        <v>342</v>
      </c>
      <c r="I4" s="207" t="s">
        <v>344</v>
      </c>
      <c r="J4" s="207"/>
      <c r="K4" s="207"/>
    </row>
    <row r="5" spans="1:11" x14ac:dyDescent="0.35">
      <c r="A5" s="207" t="s">
        <v>337</v>
      </c>
      <c r="B5" t="s">
        <v>298</v>
      </c>
      <c r="C5" t="s">
        <v>345</v>
      </c>
      <c r="D5" t="s">
        <v>346</v>
      </c>
      <c r="E5" s="207" t="s">
        <v>204</v>
      </c>
      <c r="F5" s="207" t="s">
        <v>204</v>
      </c>
      <c r="G5" s="207" t="s">
        <v>204</v>
      </c>
      <c r="H5" s="207" t="s">
        <v>347</v>
      </c>
      <c r="I5" s="207" t="s">
        <v>348</v>
      </c>
      <c r="J5" s="207"/>
      <c r="K5" s="207"/>
    </row>
    <row r="6" spans="1:11" x14ac:dyDescent="0.35">
      <c r="A6" s="207" t="s">
        <v>337</v>
      </c>
      <c r="B6" t="s">
        <v>298</v>
      </c>
      <c r="C6" t="s">
        <v>345</v>
      </c>
      <c r="D6" t="s">
        <v>346</v>
      </c>
      <c r="E6" s="207" t="s">
        <v>204</v>
      </c>
      <c r="F6" s="207" t="s">
        <v>204</v>
      </c>
      <c r="G6" s="207" t="s">
        <v>204</v>
      </c>
      <c r="H6" s="207" t="s">
        <v>347</v>
      </c>
      <c r="I6" s="207" t="s">
        <v>349</v>
      </c>
      <c r="J6" s="207"/>
      <c r="K6" s="207"/>
    </row>
    <row r="7" spans="1:11" ht="29" x14ac:dyDescent="0.35">
      <c r="A7" s="207" t="s">
        <v>337</v>
      </c>
      <c r="B7" t="s">
        <v>298</v>
      </c>
      <c r="C7" t="s">
        <v>345</v>
      </c>
      <c r="D7" t="s">
        <v>94</v>
      </c>
      <c r="E7" s="207" t="s">
        <v>204</v>
      </c>
      <c r="F7" s="207" t="s">
        <v>204</v>
      </c>
      <c r="G7" s="207" t="s">
        <v>204</v>
      </c>
      <c r="H7" s="207" t="s">
        <v>350</v>
      </c>
      <c r="I7" s="207" t="s">
        <v>351</v>
      </c>
      <c r="J7" s="207"/>
      <c r="K7" s="207"/>
    </row>
    <row r="8" spans="1:11" ht="58" x14ac:dyDescent="0.35">
      <c r="A8" s="207" t="s">
        <v>337</v>
      </c>
      <c r="B8" t="s">
        <v>298</v>
      </c>
      <c r="C8" t="s">
        <v>352</v>
      </c>
      <c r="D8" t="s">
        <v>353</v>
      </c>
      <c r="E8" s="207" t="s">
        <v>198</v>
      </c>
      <c r="F8" s="207" t="s">
        <v>204</v>
      </c>
      <c r="G8" s="207" t="s">
        <v>204</v>
      </c>
      <c r="H8" s="207" t="s">
        <v>354</v>
      </c>
      <c r="I8" s="207" t="s">
        <v>355</v>
      </c>
      <c r="J8" s="209" t="s">
        <v>356</v>
      </c>
      <c r="K8" s="207"/>
    </row>
    <row r="9" spans="1:11" x14ac:dyDescent="0.35">
      <c r="A9" s="207" t="s">
        <v>337</v>
      </c>
      <c r="B9" t="s">
        <v>298</v>
      </c>
      <c r="C9" t="s">
        <v>352</v>
      </c>
      <c r="D9" t="s">
        <v>357</v>
      </c>
      <c r="E9" s="207" t="s">
        <v>198</v>
      </c>
      <c r="F9" s="207" t="s">
        <v>209</v>
      </c>
      <c r="G9" s="207" t="s">
        <v>209</v>
      </c>
      <c r="H9" s="207" t="s">
        <v>358</v>
      </c>
      <c r="I9" s="207" t="s">
        <v>359</v>
      </c>
      <c r="J9" s="207"/>
      <c r="K9" s="207"/>
    </row>
    <row r="10" spans="1:11" x14ac:dyDescent="0.35">
      <c r="A10" s="207" t="s">
        <v>337</v>
      </c>
      <c r="B10" t="s">
        <v>298</v>
      </c>
      <c r="C10" t="s">
        <v>360</v>
      </c>
      <c r="D10" t="s">
        <v>357</v>
      </c>
      <c r="E10" s="207" t="s">
        <v>198</v>
      </c>
      <c r="F10" s="207" t="s">
        <v>209</v>
      </c>
      <c r="G10" s="207" t="s">
        <v>209</v>
      </c>
      <c r="H10" s="207" t="s">
        <v>358</v>
      </c>
      <c r="I10" s="207" t="s">
        <v>361</v>
      </c>
      <c r="J10" s="207"/>
      <c r="K10" s="207"/>
    </row>
    <row r="11" spans="1:11" x14ac:dyDescent="0.35">
      <c r="A11" s="207" t="s">
        <v>337</v>
      </c>
      <c r="B11" t="s">
        <v>298</v>
      </c>
      <c r="C11" t="s">
        <v>360</v>
      </c>
      <c r="D11" t="s">
        <v>357</v>
      </c>
      <c r="E11" s="207" t="s">
        <v>198</v>
      </c>
      <c r="F11" s="207" t="s">
        <v>209</v>
      </c>
      <c r="G11" s="207" t="s">
        <v>209</v>
      </c>
      <c r="H11" s="207" t="s">
        <v>358</v>
      </c>
      <c r="I11" s="207" t="s">
        <v>362</v>
      </c>
      <c r="J11" s="207"/>
      <c r="K11" s="207"/>
    </row>
    <row r="12" spans="1:11" x14ac:dyDescent="0.35">
      <c r="A12" s="207" t="s">
        <v>337</v>
      </c>
      <c r="B12" t="s">
        <v>298</v>
      </c>
      <c r="C12" t="s">
        <v>360</v>
      </c>
      <c r="D12" t="s">
        <v>353</v>
      </c>
      <c r="E12" s="207" t="s">
        <v>198</v>
      </c>
      <c r="F12" s="207" t="s">
        <v>204</v>
      </c>
      <c r="G12" s="207" t="s">
        <v>204</v>
      </c>
      <c r="H12" s="207" t="s">
        <v>363</v>
      </c>
      <c r="I12" s="207" t="s">
        <v>362</v>
      </c>
      <c r="K12" s="207"/>
    </row>
    <row r="13" spans="1:11" x14ac:dyDescent="0.35">
      <c r="A13" s="207" t="s">
        <v>337</v>
      </c>
      <c r="B13" t="s">
        <v>298</v>
      </c>
      <c r="C13" t="s">
        <v>352</v>
      </c>
      <c r="D13" t="s">
        <v>357</v>
      </c>
      <c r="E13" s="207" t="s">
        <v>209</v>
      </c>
      <c r="H13" s="207" t="s">
        <v>358</v>
      </c>
      <c r="I13" s="207" t="s">
        <v>364</v>
      </c>
      <c r="J13" s="207"/>
      <c r="K13" s="207"/>
    </row>
    <row r="14" spans="1:11" x14ac:dyDescent="0.35">
      <c r="A14" s="207" t="s">
        <v>337</v>
      </c>
      <c r="B14" t="s">
        <v>298</v>
      </c>
      <c r="C14" t="s">
        <v>365</v>
      </c>
      <c r="D14" t="s">
        <v>357</v>
      </c>
      <c r="E14" s="207" t="s">
        <v>198</v>
      </c>
      <c r="F14" s="207" t="s">
        <v>209</v>
      </c>
      <c r="G14" s="207" t="s">
        <v>209</v>
      </c>
      <c r="H14" s="207" t="s">
        <v>358</v>
      </c>
      <c r="I14" s="207" t="s">
        <v>366</v>
      </c>
      <c r="J14" s="207"/>
      <c r="K14" s="207"/>
    </row>
    <row r="15" spans="1:11" x14ac:dyDescent="0.35">
      <c r="A15" s="207" t="s">
        <v>337</v>
      </c>
      <c r="B15" t="s">
        <v>298</v>
      </c>
      <c r="C15" t="s">
        <v>365</v>
      </c>
      <c r="D15" t="s">
        <v>357</v>
      </c>
      <c r="E15" s="207" t="s">
        <v>198</v>
      </c>
      <c r="F15" s="207" t="s">
        <v>209</v>
      </c>
      <c r="G15" s="207" t="s">
        <v>209</v>
      </c>
      <c r="H15" s="207" t="s">
        <v>358</v>
      </c>
      <c r="I15" s="207" t="s">
        <v>367</v>
      </c>
      <c r="J15" s="207"/>
      <c r="K15" s="207"/>
    </row>
    <row r="16" spans="1:11" x14ac:dyDescent="0.35">
      <c r="A16" s="207" t="s">
        <v>337</v>
      </c>
      <c r="B16" t="s">
        <v>298</v>
      </c>
      <c r="C16" t="s">
        <v>365</v>
      </c>
      <c r="D16" t="s">
        <v>357</v>
      </c>
      <c r="E16" s="207" t="s">
        <v>198</v>
      </c>
      <c r="F16" s="207" t="s">
        <v>209</v>
      </c>
      <c r="G16" s="207" t="s">
        <v>209</v>
      </c>
      <c r="H16" s="207" t="s">
        <v>358</v>
      </c>
      <c r="I16" s="207" t="s">
        <v>368</v>
      </c>
      <c r="J16" s="207"/>
      <c r="K16" s="207"/>
    </row>
    <row r="17" spans="1:11" x14ac:dyDescent="0.35">
      <c r="A17" s="207" t="s">
        <v>337</v>
      </c>
      <c r="B17" t="s">
        <v>298</v>
      </c>
      <c r="C17" t="s">
        <v>365</v>
      </c>
      <c r="D17" t="s">
        <v>94</v>
      </c>
      <c r="E17" s="207" t="s">
        <v>204</v>
      </c>
      <c r="F17" s="207" t="s">
        <v>204</v>
      </c>
      <c r="G17" s="207" t="s">
        <v>204</v>
      </c>
      <c r="H17" s="207" t="s">
        <v>369</v>
      </c>
      <c r="I17" s="207" t="s">
        <v>366</v>
      </c>
      <c r="J17" s="207"/>
      <c r="K17" s="207"/>
    </row>
    <row r="18" spans="1:11" x14ac:dyDescent="0.35">
      <c r="A18" s="207" t="s">
        <v>337</v>
      </c>
      <c r="B18" t="s">
        <v>298</v>
      </c>
      <c r="C18" t="s">
        <v>365</v>
      </c>
      <c r="D18" t="s">
        <v>94</v>
      </c>
      <c r="E18" s="207" t="s">
        <v>204</v>
      </c>
      <c r="F18" s="207" t="s">
        <v>204</v>
      </c>
      <c r="G18" s="207" t="s">
        <v>204</v>
      </c>
      <c r="H18" s="207" t="s">
        <v>369</v>
      </c>
      <c r="I18" s="207" t="s">
        <v>367</v>
      </c>
      <c r="J18" s="207"/>
      <c r="K18" s="207"/>
    </row>
    <row r="19" spans="1:11" x14ac:dyDescent="0.35">
      <c r="A19" s="207" t="s">
        <v>337</v>
      </c>
      <c r="B19" t="s">
        <v>298</v>
      </c>
      <c r="C19" t="s">
        <v>365</v>
      </c>
      <c r="D19" t="s">
        <v>94</v>
      </c>
      <c r="E19" s="207" t="s">
        <v>204</v>
      </c>
      <c r="F19" s="207" t="s">
        <v>204</v>
      </c>
      <c r="G19" s="207" t="s">
        <v>204</v>
      </c>
      <c r="H19" s="207" t="s">
        <v>369</v>
      </c>
      <c r="I19" s="207" t="s">
        <v>368</v>
      </c>
      <c r="J19" s="207"/>
      <c r="K19" s="207"/>
    </row>
    <row r="20" spans="1:11" ht="29" x14ac:dyDescent="0.35">
      <c r="A20" s="207" t="s">
        <v>337</v>
      </c>
      <c r="B20" t="s">
        <v>298</v>
      </c>
      <c r="C20" t="s">
        <v>365</v>
      </c>
      <c r="D20" t="s">
        <v>339</v>
      </c>
      <c r="E20" s="207" t="s">
        <v>198</v>
      </c>
      <c r="F20" s="207" t="s">
        <v>198</v>
      </c>
      <c r="G20" s="207" t="s">
        <v>209</v>
      </c>
      <c r="H20" s="207" t="s">
        <v>370</v>
      </c>
      <c r="I20" s="207" t="s">
        <v>366</v>
      </c>
      <c r="J20" s="207"/>
      <c r="K20" s="207"/>
    </row>
    <row r="21" spans="1:11" x14ac:dyDescent="0.35">
      <c r="A21" s="207" t="s">
        <v>337</v>
      </c>
      <c r="B21" t="s">
        <v>298</v>
      </c>
      <c r="C21" t="s">
        <v>365</v>
      </c>
      <c r="D21" t="s">
        <v>353</v>
      </c>
      <c r="E21" s="207" t="s">
        <v>198</v>
      </c>
      <c r="F21" s="207" t="s">
        <v>204</v>
      </c>
      <c r="G21" s="207" t="s">
        <v>204</v>
      </c>
      <c r="H21" s="207" t="s">
        <v>371</v>
      </c>
      <c r="I21" s="207" t="s">
        <v>372</v>
      </c>
      <c r="J21" s="209" t="s">
        <v>356</v>
      </c>
      <c r="K21" s="207"/>
    </row>
    <row r="22" spans="1:11" x14ac:dyDescent="0.35">
      <c r="A22" s="207" t="s">
        <v>337</v>
      </c>
      <c r="B22" t="s">
        <v>298</v>
      </c>
      <c r="C22" t="s">
        <v>365</v>
      </c>
      <c r="D22" t="s">
        <v>353</v>
      </c>
      <c r="E22" s="207" t="s">
        <v>198</v>
      </c>
      <c r="F22" s="207" t="s">
        <v>204</v>
      </c>
      <c r="G22" s="207" t="s">
        <v>204</v>
      </c>
      <c r="H22" s="207" t="s">
        <v>371</v>
      </c>
      <c r="I22" s="207" t="s">
        <v>372</v>
      </c>
      <c r="J22" s="209" t="s">
        <v>356</v>
      </c>
      <c r="K22" s="207"/>
    </row>
    <row r="23" spans="1:11" x14ac:dyDescent="0.35">
      <c r="A23" s="207" t="s">
        <v>337</v>
      </c>
      <c r="B23" t="s">
        <v>298</v>
      </c>
      <c r="C23" t="s">
        <v>365</v>
      </c>
      <c r="D23" t="s">
        <v>346</v>
      </c>
      <c r="E23" s="207" t="s">
        <v>204</v>
      </c>
      <c r="F23" s="207" t="s">
        <v>204</v>
      </c>
      <c r="G23" s="207" t="s">
        <v>204</v>
      </c>
      <c r="H23" s="207" t="s">
        <v>347</v>
      </c>
      <c r="I23" s="207" t="s">
        <v>373</v>
      </c>
      <c r="J23" s="207"/>
      <c r="K23" s="207"/>
    </row>
    <row r="24" spans="1:11" ht="43.5" x14ac:dyDescent="0.35">
      <c r="A24" s="207" t="s">
        <v>337</v>
      </c>
      <c r="B24" t="s">
        <v>298</v>
      </c>
      <c r="C24" t="s">
        <v>374</v>
      </c>
      <c r="D24" t="s">
        <v>375</v>
      </c>
      <c r="E24" s="207" t="s">
        <v>198</v>
      </c>
      <c r="F24" s="207" t="s">
        <v>209</v>
      </c>
      <c r="G24" s="207" t="s">
        <v>209</v>
      </c>
      <c r="H24" s="207" t="s">
        <v>376</v>
      </c>
      <c r="I24" s="207" t="s">
        <v>377</v>
      </c>
      <c r="J24" s="207"/>
      <c r="K24" s="207"/>
    </row>
    <row r="25" spans="1:11" ht="43.5" x14ac:dyDescent="0.35">
      <c r="A25" s="207" t="s">
        <v>337</v>
      </c>
      <c r="B25" t="s">
        <v>298</v>
      </c>
      <c r="C25" t="s">
        <v>374</v>
      </c>
      <c r="D25" t="s">
        <v>353</v>
      </c>
      <c r="E25" s="207" t="s">
        <v>198</v>
      </c>
      <c r="F25" s="207" t="s">
        <v>209</v>
      </c>
      <c r="G25" s="207" t="s">
        <v>209</v>
      </c>
      <c r="H25" s="207" t="s">
        <v>376</v>
      </c>
      <c r="I25" s="207" t="s">
        <v>377</v>
      </c>
      <c r="J25" s="207"/>
      <c r="K25" s="207"/>
    </row>
    <row r="26" spans="1:11" x14ac:dyDescent="0.35">
      <c r="A26" s="207" t="s">
        <v>337</v>
      </c>
      <c r="B26" t="s">
        <v>298</v>
      </c>
      <c r="C26" t="s">
        <v>374</v>
      </c>
      <c r="D26" t="s">
        <v>357</v>
      </c>
      <c r="E26" s="207" t="s">
        <v>204</v>
      </c>
      <c r="F26" s="207" t="s">
        <v>209</v>
      </c>
      <c r="G26" s="207" t="s">
        <v>209</v>
      </c>
      <c r="H26" s="207" t="s">
        <v>378</v>
      </c>
      <c r="I26" s="207" t="s">
        <v>379</v>
      </c>
      <c r="J26" s="207"/>
      <c r="K26" s="207"/>
    </row>
    <row r="27" spans="1:11" x14ac:dyDescent="0.35">
      <c r="A27" s="207" t="s">
        <v>337</v>
      </c>
      <c r="B27" t="s">
        <v>298</v>
      </c>
      <c r="C27" t="s">
        <v>374</v>
      </c>
      <c r="D27" t="s">
        <v>357</v>
      </c>
      <c r="E27" s="207" t="s">
        <v>204</v>
      </c>
      <c r="F27" s="207" t="s">
        <v>209</v>
      </c>
      <c r="G27" s="207" t="s">
        <v>209</v>
      </c>
      <c r="H27" s="207" t="s">
        <v>378</v>
      </c>
      <c r="I27" s="207" t="s">
        <v>380</v>
      </c>
      <c r="J27" s="207"/>
      <c r="K27" s="207"/>
    </row>
    <row r="28" spans="1:11" x14ac:dyDescent="0.35">
      <c r="A28" s="207" t="s">
        <v>337</v>
      </c>
      <c r="B28" t="s">
        <v>298</v>
      </c>
      <c r="C28" t="s">
        <v>374</v>
      </c>
      <c r="D28" t="s">
        <v>94</v>
      </c>
      <c r="E28" s="207" t="s">
        <v>204</v>
      </c>
      <c r="F28" s="207" t="s">
        <v>204</v>
      </c>
      <c r="G28" s="207" t="s">
        <v>204</v>
      </c>
      <c r="H28" s="207" t="s">
        <v>378</v>
      </c>
      <c r="I28" s="207" t="s">
        <v>379</v>
      </c>
      <c r="J28" s="207"/>
      <c r="K28" s="207"/>
    </row>
    <row r="29" spans="1:11" x14ac:dyDescent="0.35">
      <c r="A29" s="207" t="s">
        <v>337</v>
      </c>
      <c r="B29" t="s">
        <v>298</v>
      </c>
      <c r="C29" t="s">
        <v>381</v>
      </c>
      <c r="D29" t="s">
        <v>382</v>
      </c>
      <c r="E29" s="207" t="s">
        <v>198</v>
      </c>
      <c r="F29" s="207" t="s">
        <v>209</v>
      </c>
      <c r="G29" s="207" t="s">
        <v>209</v>
      </c>
      <c r="H29" s="207" t="s">
        <v>383</v>
      </c>
      <c r="I29" s="207" t="s">
        <v>384</v>
      </c>
      <c r="J29" s="207"/>
      <c r="K29" s="207"/>
    </row>
    <row r="30" spans="1:11" x14ac:dyDescent="0.35">
      <c r="A30" s="207" t="s">
        <v>337</v>
      </c>
      <c r="B30" t="s">
        <v>298</v>
      </c>
      <c r="C30" t="s">
        <v>381</v>
      </c>
      <c r="D30" t="s">
        <v>375</v>
      </c>
      <c r="E30" s="207" t="s">
        <v>198</v>
      </c>
      <c r="F30" s="207" t="s">
        <v>204</v>
      </c>
      <c r="G30" s="207" t="s">
        <v>204</v>
      </c>
      <c r="H30" s="207" t="s">
        <v>385</v>
      </c>
      <c r="I30" s="207" t="s">
        <v>386</v>
      </c>
      <c r="J30" s="207"/>
      <c r="K30" s="207"/>
    </row>
    <row r="31" spans="1:11" x14ac:dyDescent="0.35">
      <c r="A31" s="207" t="s">
        <v>337</v>
      </c>
      <c r="B31" t="s">
        <v>298</v>
      </c>
      <c r="C31" t="s">
        <v>381</v>
      </c>
      <c r="D31" t="s">
        <v>353</v>
      </c>
      <c r="E31" s="207" t="s">
        <v>198</v>
      </c>
      <c r="F31" s="207" t="s">
        <v>204</v>
      </c>
      <c r="G31" s="207" t="s">
        <v>204</v>
      </c>
      <c r="H31" s="207" t="s">
        <v>385</v>
      </c>
      <c r="I31" s="207" t="s">
        <v>386</v>
      </c>
      <c r="J31" s="207"/>
      <c r="K31" s="207"/>
    </row>
    <row r="32" spans="1:11" x14ac:dyDescent="0.35">
      <c r="A32" s="207" t="s">
        <v>337</v>
      </c>
      <c r="B32" t="s">
        <v>298</v>
      </c>
      <c r="C32" t="s">
        <v>387</v>
      </c>
      <c r="D32" t="s">
        <v>339</v>
      </c>
      <c r="E32" s="207" t="s">
        <v>198</v>
      </c>
      <c r="F32" s="207" t="s">
        <v>209</v>
      </c>
      <c r="G32" s="207" t="s">
        <v>209</v>
      </c>
      <c r="H32" s="207" t="s">
        <v>388</v>
      </c>
      <c r="I32" s="207" t="s">
        <v>389</v>
      </c>
      <c r="J32" s="207"/>
      <c r="K32" s="207"/>
    </row>
    <row r="33" spans="1:11" x14ac:dyDescent="0.35">
      <c r="A33" s="207" t="s">
        <v>337</v>
      </c>
      <c r="B33" t="s">
        <v>298</v>
      </c>
      <c r="C33" t="s">
        <v>390</v>
      </c>
      <c r="D33" t="s">
        <v>353</v>
      </c>
      <c r="E33" s="207" t="s">
        <v>198</v>
      </c>
      <c r="F33" s="207" t="s">
        <v>209</v>
      </c>
      <c r="G33" s="207" t="s">
        <v>209</v>
      </c>
      <c r="H33" s="207" t="s">
        <v>391</v>
      </c>
      <c r="I33" s="207" t="s">
        <v>392</v>
      </c>
    </row>
    <row r="34" spans="1:11" x14ac:dyDescent="0.35">
      <c r="A34" s="207" t="s">
        <v>337</v>
      </c>
      <c r="B34" t="s">
        <v>298</v>
      </c>
      <c r="C34" t="s">
        <v>390</v>
      </c>
      <c r="D34" t="s">
        <v>357</v>
      </c>
      <c r="E34" s="207" t="s">
        <v>204</v>
      </c>
      <c r="F34" s="207" t="s">
        <v>209</v>
      </c>
      <c r="G34" s="207" t="s">
        <v>209</v>
      </c>
      <c r="H34" s="207" t="s">
        <v>393</v>
      </c>
      <c r="I34" t="s">
        <v>394</v>
      </c>
    </row>
    <row r="35" spans="1:11" ht="29" x14ac:dyDescent="0.35">
      <c r="A35" s="207" t="s">
        <v>337</v>
      </c>
      <c r="B35" t="s">
        <v>298</v>
      </c>
      <c r="C35" t="s">
        <v>395</v>
      </c>
      <c r="D35" t="s">
        <v>353</v>
      </c>
      <c r="E35" s="207" t="s">
        <v>198</v>
      </c>
      <c r="F35" s="207" t="s">
        <v>204</v>
      </c>
      <c r="G35" s="207" t="s">
        <v>204</v>
      </c>
      <c r="H35" s="207" t="s">
        <v>396</v>
      </c>
      <c r="I35" s="207" t="s">
        <v>397</v>
      </c>
    </row>
    <row r="36" spans="1:11" x14ac:dyDescent="0.35">
      <c r="A36" s="207" t="s">
        <v>337</v>
      </c>
      <c r="B36" t="s">
        <v>298</v>
      </c>
      <c r="C36" t="s">
        <v>398</v>
      </c>
      <c r="D36" t="s">
        <v>339</v>
      </c>
      <c r="E36" s="207" t="s">
        <v>198</v>
      </c>
      <c r="F36" s="207" t="s">
        <v>204</v>
      </c>
      <c r="G36" s="207" t="s">
        <v>204</v>
      </c>
      <c r="H36" s="207" t="s">
        <v>399</v>
      </c>
      <c r="I36" s="207" t="s">
        <v>400</v>
      </c>
      <c r="J36" s="207"/>
    </row>
    <row r="37" spans="1:11" x14ac:dyDescent="0.35">
      <c r="A37" s="207" t="s">
        <v>337</v>
      </c>
      <c r="B37" t="s">
        <v>298</v>
      </c>
      <c r="C37" t="s">
        <v>398</v>
      </c>
      <c r="D37" t="s">
        <v>339</v>
      </c>
      <c r="E37" s="207" t="s">
        <v>198</v>
      </c>
      <c r="F37" s="207" t="s">
        <v>204</v>
      </c>
      <c r="G37" s="207" t="s">
        <v>204</v>
      </c>
      <c r="H37" s="207" t="s">
        <v>399</v>
      </c>
      <c r="I37" s="207" t="s">
        <v>401</v>
      </c>
      <c r="J37" s="207"/>
    </row>
    <row r="38" spans="1:11" ht="29" x14ac:dyDescent="0.35">
      <c r="A38" s="207" t="s">
        <v>337</v>
      </c>
      <c r="B38" t="s">
        <v>298</v>
      </c>
      <c r="C38" t="s">
        <v>402</v>
      </c>
      <c r="D38" t="s">
        <v>339</v>
      </c>
      <c r="E38" s="207" t="s">
        <v>204</v>
      </c>
      <c r="F38" s="207" t="s">
        <v>209</v>
      </c>
      <c r="G38" s="207" t="s">
        <v>209</v>
      </c>
      <c r="H38" s="207" t="s">
        <v>403</v>
      </c>
      <c r="I38" s="207" t="s">
        <v>404</v>
      </c>
      <c r="J38" s="207"/>
    </row>
    <row r="39" spans="1:11" ht="29" x14ac:dyDescent="0.35">
      <c r="A39" s="207" t="s">
        <v>337</v>
      </c>
      <c r="B39" t="s">
        <v>298</v>
      </c>
      <c r="C39" t="s">
        <v>402</v>
      </c>
      <c r="D39" t="s">
        <v>339</v>
      </c>
      <c r="E39" s="207" t="s">
        <v>204</v>
      </c>
      <c r="F39" s="207" t="s">
        <v>209</v>
      </c>
      <c r="G39" s="207" t="s">
        <v>209</v>
      </c>
      <c r="H39" s="207" t="s">
        <v>403</v>
      </c>
      <c r="I39" s="207" t="s">
        <v>405</v>
      </c>
      <c r="J39" s="207"/>
    </row>
    <row r="40" spans="1:11" x14ac:dyDescent="0.35">
      <c r="A40" s="207" t="s">
        <v>337</v>
      </c>
      <c r="B40" t="s">
        <v>298</v>
      </c>
      <c r="C40" t="s">
        <v>402</v>
      </c>
      <c r="D40" t="s">
        <v>375</v>
      </c>
      <c r="E40" s="207" t="s">
        <v>198</v>
      </c>
      <c r="F40" s="207" t="s">
        <v>198</v>
      </c>
      <c r="G40" s="207" t="s">
        <v>204</v>
      </c>
      <c r="H40" s="207" t="s">
        <v>406</v>
      </c>
    </row>
    <row r="41" spans="1:11" x14ac:dyDescent="0.35">
      <c r="A41" s="207" t="s">
        <v>337</v>
      </c>
      <c r="B41" t="s">
        <v>298</v>
      </c>
      <c r="C41" t="s">
        <v>407</v>
      </c>
      <c r="D41" t="s">
        <v>375</v>
      </c>
      <c r="E41" s="207" t="s">
        <v>198</v>
      </c>
      <c r="F41" s="207" t="s">
        <v>209</v>
      </c>
      <c r="G41" s="207" t="s">
        <v>209</v>
      </c>
      <c r="H41" s="207" t="s">
        <v>408</v>
      </c>
      <c r="I41" s="207" t="s">
        <v>386</v>
      </c>
    </row>
    <row r="42" spans="1:11" x14ac:dyDescent="0.35">
      <c r="A42" s="207" t="s">
        <v>337</v>
      </c>
      <c r="B42" t="s">
        <v>298</v>
      </c>
      <c r="C42" t="s">
        <v>407</v>
      </c>
      <c r="D42" t="s">
        <v>353</v>
      </c>
      <c r="E42" s="207" t="s">
        <v>198</v>
      </c>
      <c r="F42" s="207" t="s">
        <v>209</v>
      </c>
      <c r="G42" s="207" t="s">
        <v>209</v>
      </c>
      <c r="H42" s="207" t="s">
        <v>408</v>
      </c>
      <c r="I42" s="207" t="s">
        <v>386</v>
      </c>
    </row>
    <row r="43" spans="1:11" x14ac:dyDescent="0.35">
      <c r="A43" s="207" t="s">
        <v>337</v>
      </c>
      <c r="B43" t="s">
        <v>298</v>
      </c>
      <c r="C43" t="s">
        <v>409</v>
      </c>
      <c r="D43" t="s">
        <v>353</v>
      </c>
      <c r="E43" s="207" t="s">
        <v>204</v>
      </c>
      <c r="F43" s="207" t="s">
        <v>209</v>
      </c>
      <c r="G43" s="207" t="s">
        <v>209</v>
      </c>
      <c r="H43" s="207" t="s">
        <v>410</v>
      </c>
      <c r="I43" s="207" t="s">
        <v>411</v>
      </c>
      <c r="J43" s="207"/>
      <c r="K43" s="207"/>
    </row>
    <row r="44" spans="1:11" ht="29" x14ac:dyDescent="0.35">
      <c r="A44" s="207" t="s">
        <v>337</v>
      </c>
      <c r="B44" t="s">
        <v>298</v>
      </c>
      <c r="C44" t="s">
        <v>409</v>
      </c>
      <c r="D44" t="s">
        <v>353</v>
      </c>
      <c r="E44" s="207" t="s">
        <v>204</v>
      </c>
      <c r="F44" s="207" t="s">
        <v>209</v>
      </c>
      <c r="G44" s="207" t="s">
        <v>209</v>
      </c>
      <c r="H44" s="207" t="s">
        <v>410</v>
      </c>
      <c r="I44" s="207" t="s">
        <v>412</v>
      </c>
      <c r="J44" s="207"/>
      <c r="K44" s="207"/>
    </row>
    <row r="45" spans="1:11" x14ac:dyDescent="0.35">
      <c r="A45" s="207" t="s">
        <v>337</v>
      </c>
      <c r="B45" t="s">
        <v>298</v>
      </c>
      <c r="C45" t="s">
        <v>409</v>
      </c>
      <c r="D45" t="s">
        <v>353</v>
      </c>
      <c r="E45" s="207" t="s">
        <v>204</v>
      </c>
      <c r="F45" s="207" t="s">
        <v>209</v>
      </c>
      <c r="G45" s="207" t="s">
        <v>209</v>
      </c>
      <c r="H45" s="207" t="s">
        <v>410</v>
      </c>
      <c r="I45" s="207" t="s">
        <v>413</v>
      </c>
      <c r="J45" s="207"/>
      <c r="K45" s="207"/>
    </row>
    <row r="46" spans="1:11" x14ac:dyDescent="0.35">
      <c r="A46" s="207" t="s">
        <v>337</v>
      </c>
      <c r="B46" t="s">
        <v>298</v>
      </c>
      <c r="C46" t="s">
        <v>409</v>
      </c>
      <c r="D46" t="s">
        <v>375</v>
      </c>
      <c r="E46" s="207" t="s">
        <v>198</v>
      </c>
      <c r="F46" s="207" t="s">
        <v>204</v>
      </c>
      <c r="G46" s="207" t="s">
        <v>204</v>
      </c>
      <c r="H46" s="207" t="s">
        <v>410</v>
      </c>
      <c r="I46" s="207" t="s">
        <v>411</v>
      </c>
      <c r="J46" s="207"/>
      <c r="K46" s="207"/>
    </row>
    <row r="47" spans="1:11" x14ac:dyDescent="0.35">
      <c r="A47" s="207" t="s">
        <v>337</v>
      </c>
      <c r="B47" t="s">
        <v>298</v>
      </c>
      <c r="C47" t="s">
        <v>409</v>
      </c>
      <c r="D47" t="s">
        <v>375</v>
      </c>
      <c r="E47" s="207" t="s">
        <v>198</v>
      </c>
      <c r="F47" s="207" t="s">
        <v>204</v>
      </c>
      <c r="G47" s="207" t="s">
        <v>204</v>
      </c>
      <c r="H47" s="207" t="s">
        <v>410</v>
      </c>
      <c r="I47" s="207" t="s">
        <v>414</v>
      </c>
      <c r="J47" s="207"/>
      <c r="K47" s="207"/>
    </row>
    <row r="48" spans="1:11" x14ac:dyDescent="0.35">
      <c r="A48" s="207" t="s">
        <v>337</v>
      </c>
      <c r="B48" t="s">
        <v>298</v>
      </c>
      <c r="C48" t="s">
        <v>409</v>
      </c>
      <c r="D48" t="s">
        <v>375</v>
      </c>
      <c r="E48" s="207" t="s">
        <v>198</v>
      </c>
      <c r="F48" s="207" t="s">
        <v>204</v>
      </c>
      <c r="G48" s="207" t="s">
        <v>204</v>
      </c>
      <c r="H48" s="207" t="s">
        <v>410</v>
      </c>
      <c r="I48" s="207" t="s">
        <v>413</v>
      </c>
      <c r="J48" s="207"/>
      <c r="K48" s="207"/>
    </row>
    <row r="49" spans="1:11" x14ac:dyDescent="0.35">
      <c r="A49" s="207" t="s">
        <v>337</v>
      </c>
      <c r="B49" t="s">
        <v>298</v>
      </c>
      <c r="C49" t="s">
        <v>409</v>
      </c>
      <c r="D49" t="s">
        <v>357</v>
      </c>
      <c r="E49" s="207" t="s">
        <v>198</v>
      </c>
      <c r="F49" s="207" t="s">
        <v>209</v>
      </c>
      <c r="G49" s="207" t="s">
        <v>209</v>
      </c>
      <c r="H49" s="207" t="s">
        <v>415</v>
      </c>
      <c r="I49" s="207" t="s">
        <v>416</v>
      </c>
      <c r="J49" s="207"/>
      <c r="K49" s="207"/>
    </row>
    <row r="50" spans="1:11" x14ac:dyDescent="0.35">
      <c r="A50" s="207" t="s">
        <v>337</v>
      </c>
      <c r="B50" t="s">
        <v>298</v>
      </c>
      <c r="C50" t="s">
        <v>409</v>
      </c>
      <c r="D50" t="s">
        <v>417</v>
      </c>
      <c r="E50" s="207" t="s">
        <v>198</v>
      </c>
      <c r="F50" s="207" t="s">
        <v>204</v>
      </c>
      <c r="G50" s="207" t="s">
        <v>209</v>
      </c>
      <c r="H50" s="207" t="s">
        <v>418</v>
      </c>
      <c r="I50" s="207" t="s">
        <v>411</v>
      </c>
      <c r="J50" s="207"/>
      <c r="K50" s="207"/>
    </row>
    <row r="51" spans="1:11" x14ac:dyDescent="0.35">
      <c r="A51" s="207" t="s">
        <v>337</v>
      </c>
      <c r="B51" t="s">
        <v>298</v>
      </c>
      <c r="C51" t="s">
        <v>409</v>
      </c>
      <c r="D51" t="s">
        <v>417</v>
      </c>
      <c r="E51" s="207" t="s">
        <v>198</v>
      </c>
      <c r="F51" s="207" t="s">
        <v>204</v>
      </c>
      <c r="G51" s="207" t="s">
        <v>209</v>
      </c>
      <c r="H51" s="207" t="s">
        <v>418</v>
      </c>
      <c r="I51" s="207" t="s">
        <v>414</v>
      </c>
      <c r="J51" s="207"/>
      <c r="K51" s="207"/>
    </row>
    <row r="52" spans="1:11" x14ac:dyDescent="0.35">
      <c r="A52" s="207" t="s">
        <v>337</v>
      </c>
      <c r="B52" t="s">
        <v>298</v>
      </c>
      <c r="C52" t="s">
        <v>409</v>
      </c>
      <c r="D52" t="s">
        <v>417</v>
      </c>
      <c r="E52" s="207" t="s">
        <v>198</v>
      </c>
      <c r="F52" s="207" t="s">
        <v>204</v>
      </c>
      <c r="G52" s="207" t="s">
        <v>209</v>
      </c>
      <c r="H52" s="207" t="s">
        <v>418</v>
      </c>
      <c r="I52" s="207" t="s">
        <v>413</v>
      </c>
      <c r="J52" s="207"/>
      <c r="K52" s="207"/>
    </row>
    <row r="53" spans="1:11" x14ac:dyDescent="0.35">
      <c r="A53" s="207" t="s">
        <v>337</v>
      </c>
      <c r="B53" t="s">
        <v>298</v>
      </c>
      <c r="C53" t="s">
        <v>419</v>
      </c>
      <c r="D53" t="s">
        <v>375</v>
      </c>
      <c r="E53" s="207" t="s">
        <v>198</v>
      </c>
      <c r="F53" s="207" t="s">
        <v>204</v>
      </c>
      <c r="G53" s="207" t="s">
        <v>204</v>
      </c>
      <c r="H53" s="207" t="s">
        <v>420</v>
      </c>
      <c r="I53" s="207" t="s">
        <v>421</v>
      </c>
      <c r="J53" s="207"/>
    </row>
    <row r="54" spans="1:11" x14ac:dyDescent="0.35">
      <c r="A54" s="207" t="s">
        <v>337</v>
      </c>
      <c r="B54" t="s">
        <v>298</v>
      </c>
      <c r="C54" t="s">
        <v>419</v>
      </c>
      <c r="D54" t="s">
        <v>375</v>
      </c>
      <c r="E54" s="207" t="s">
        <v>198</v>
      </c>
      <c r="F54" s="207" t="s">
        <v>204</v>
      </c>
      <c r="G54" s="207" t="s">
        <v>204</v>
      </c>
      <c r="H54" s="207" t="s">
        <v>420</v>
      </c>
      <c r="I54" s="207" t="s">
        <v>422</v>
      </c>
      <c r="J54" s="207"/>
    </row>
    <row r="55" spans="1:11" x14ac:dyDescent="0.35">
      <c r="A55" s="207" t="s">
        <v>337</v>
      </c>
      <c r="B55" t="s">
        <v>298</v>
      </c>
      <c r="C55" t="s">
        <v>423</v>
      </c>
      <c r="D55" t="s">
        <v>353</v>
      </c>
      <c r="E55" s="207" t="s">
        <v>198</v>
      </c>
      <c r="F55" s="207" t="s">
        <v>209</v>
      </c>
      <c r="G55" s="207" t="s">
        <v>209</v>
      </c>
      <c r="H55" s="207" t="s">
        <v>424</v>
      </c>
      <c r="I55" s="207" t="s">
        <v>425</v>
      </c>
      <c r="J55" s="207"/>
    </row>
    <row r="56" spans="1:11" x14ac:dyDescent="0.35">
      <c r="A56" s="207" t="s">
        <v>337</v>
      </c>
      <c r="B56" t="s">
        <v>298</v>
      </c>
      <c r="C56" t="s">
        <v>423</v>
      </c>
      <c r="D56" t="s">
        <v>353</v>
      </c>
      <c r="E56" s="207" t="s">
        <v>198</v>
      </c>
      <c r="F56" s="207" t="s">
        <v>209</v>
      </c>
      <c r="G56" s="207" t="s">
        <v>209</v>
      </c>
      <c r="H56" s="207" t="s">
        <v>424</v>
      </c>
      <c r="I56" s="207" t="s">
        <v>426</v>
      </c>
      <c r="J56" s="207"/>
    </row>
    <row r="57" spans="1:11" x14ac:dyDescent="0.35">
      <c r="A57" s="207" t="s">
        <v>337</v>
      </c>
      <c r="B57" t="s">
        <v>298</v>
      </c>
      <c r="C57" t="s">
        <v>423</v>
      </c>
      <c r="D57" t="s">
        <v>382</v>
      </c>
      <c r="E57" s="207" t="s">
        <v>198</v>
      </c>
      <c r="F57" s="207" t="s">
        <v>209</v>
      </c>
      <c r="G57" s="207" t="s">
        <v>209</v>
      </c>
      <c r="H57" s="207" t="s">
        <v>427</v>
      </c>
      <c r="I57" s="207" t="s">
        <v>426</v>
      </c>
    </row>
    <row r="58" spans="1:11" x14ac:dyDescent="0.35">
      <c r="A58" s="207" t="s">
        <v>337</v>
      </c>
      <c r="B58" t="s">
        <v>298</v>
      </c>
      <c r="C58" t="s">
        <v>423</v>
      </c>
      <c r="D58" t="s">
        <v>357</v>
      </c>
      <c r="E58" s="207" t="s">
        <v>198</v>
      </c>
      <c r="F58" s="207" t="s">
        <v>204</v>
      </c>
      <c r="G58" s="207" t="s">
        <v>204</v>
      </c>
      <c r="H58" s="207" t="s">
        <v>428</v>
      </c>
      <c r="I58" s="207" t="s">
        <v>429</v>
      </c>
      <c r="J58" s="207"/>
    </row>
    <row r="59" spans="1:11" x14ac:dyDescent="0.35">
      <c r="A59" s="207" t="s">
        <v>337</v>
      </c>
      <c r="B59" t="s">
        <v>298</v>
      </c>
      <c r="C59" t="s">
        <v>423</v>
      </c>
      <c r="D59" t="s">
        <v>357</v>
      </c>
      <c r="E59" s="207" t="s">
        <v>198</v>
      </c>
      <c r="F59" s="207" t="s">
        <v>204</v>
      </c>
      <c r="G59" s="207" t="s">
        <v>204</v>
      </c>
      <c r="H59" s="207" t="s">
        <v>428</v>
      </c>
      <c r="I59" s="207" t="s">
        <v>430</v>
      </c>
      <c r="J59" s="207"/>
    </row>
    <row r="60" spans="1:11" x14ac:dyDescent="0.35">
      <c r="A60" s="207" t="s">
        <v>337</v>
      </c>
      <c r="B60" t="s">
        <v>298</v>
      </c>
      <c r="C60" t="s">
        <v>423</v>
      </c>
      <c r="D60" t="s">
        <v>339</v>
      </c>
      <c r="E60" s="207" t="s">
        <v>198</v>
      </c>
      <c r="F60" s="207" t="s">
        <v>204</v>
      </c>
      <c r="G60" s="207" t="s">
        <v>204</v>
      </c>
      <c r="H60" s="207" t="s">
        <v>428</v>
      </c>
      <c r="I60" s="207" t="s">
        <v>429</v>
      </c>
    </row>
    <row r="61" spans="1:11" x14ac:dyDescent="0.35">
      <c r="A61" s="207" t="s">
        <v>337</v>
      </c>
      <c r="B61" t="s">
        <v>298</v>
      </c>
      <c r="C61" t="s">
        <v>431</v>
      </c>
      <c r="D61" t="s">
        <v>353</v>
      </c>
      <c r="E61" s="207" t="s">
        <v>198</v>
      </c>
      <c r="F61" s="207" t="s">
        <v>209</v>
      </c>
      <c r="G61" s="207" t="s">
        <v>209</v>
      </c>
      <c r="H61" s="207" t="s">
        <v>424</v>
      </c>
      <c r="I61" s="207" t="s">
        <v>432</v>
      </c>
      <c r="J61" s="207"/>
    </row>
    <row r="62" spans="1:11" x14ac:dyDescent="0.35">
      <c r="A62" s="207" t="s">
        <v>337</v>
      </c>
      <c r="B62" t="s">
        <v>298</v>
      </c>
      <c r="C62" t="s">
        <v>431</v>
      </c>
      <c r="D62" t="s">
        <v>353</v>
      </c>
      <c r="E62" s="207" t="s">
        <v>198</v>
      </c>
      <c r="F62" s="207" t="s">
        <v>209</v>
      </c>
      <c r="G62" s="207" t="s">
        <v>209</v>
      </c>
      <c r="H62" s="207" t="s">
        <v>424</v>
      </c>
      <c r="I62" s="207" t="s">
        <v>433</v>
      </c>
      <c r="J62" s="207"/>
    </row>
    <row r="63" spans="1:11" x14ac:dyDescent="0.35">
      <c r="A63" s="207" t="s">
        <v>337</v>
      </c>
      <c r="B63" t="s">
        <v>298</v>
      </c>
      <c r="C63" t="s">
        <v>431</v>
      </c>
      <c r="D63" t="s">
        <v>382</v>
      </c>
      <c r="E63" s="207" t="s">
        <v>198</v>
      </c>
      <c r="F63" s="207" t="s">
        <v>209</v>
      </c>
      <c r="G63" s="207" t="s">
        <v>209</v>
      </c>
      <c r="H63" s="207" t="s">
        <v>427</v>
      </c>
      <c r="I63" s="207" t="s">
        <v>434</v>
      </c>
    </row>
    <row r="64" spans="1:11" x14ac:dyDescent="0.35">
      <c r="A64" s="207" t="s">
        <v>337</v>
      </c>
      <c r="B64" t="s">
        <v>298</v>
      </c>
      <c r="C64" t="s">
        <v>431</v>
      </c>
      <c r="D64" t="s">
        <v>357</v>
      </c>
      <c r="E64" s="207" t="s">
        <v>198</v>
      </c>
      <c r="F64" s="207" t="s">
        <v>204</v>
      </c>
      <c r="G64" s="207" t="s">
        <v>204</v>
      </c>
      <c r="H64" s="207" t="s">
        <v>428</v>
      </c>
      <c r="I64" s="207" t="s">
        <v>426</v>
      </c>
      <c r="J64" s="207"/>
    </row>
    <row r="65" spans="1:11" x14ac:dyDescent="0.35">
      <c r="A65" s="207" t="s">
        <v>337</v>
      </c>
      <c r="B65" t="s">
        <v>298</v>
      </c>
      <c r="C65" t="s">
        <v>431</v>
      </c>
      <c r="D65" t="s">
        <v>339</v>
      </c>
      <c r="E65" s="207" t="s">
        <v>198</v>
      </c>
      <c r="F65" s="207" t="s">
        <v>204</v>
      </c>
      <c r="G65" s="207" t="s">
        <v>204</v>
      </c>
      <c r="H65" s="207" t="s">
        <v>428</v>
      </c>
      <c r="I65" s="207" t="s">
        <v>426</v>
      </c>
    </row>
    <row r="66" spans="1:11" x14ac:dyDescent="0.35">
      <c r="A66" s="207" t="s">
        <v>337</v>
      </c>
      <c r="B66" t="s">
        <v>298</v>
      </c>
      <c r="C66" t="s">
        <v>431</v>
      </c>
      <c r="D66" t="s">
        <v>417</v>
      </c>
      <c r="E66" s="207" t="s">
        <v>198</v>
      </c>
      <c r="F66" s="207" t="s">
        <v>204</v>
      </c>
      <c r="G66" s="207" t="s">
        <v>209</v>
      </c>
      <c r="I66" s="207"/>
      <c r="J66" s="207"/>
    </row>
    <row r="67" spans="1:11" x14ac:dyDescent="0.35">
      <c r="A67" s="207" t="s">
        <v>337</v>
      </c>
      <c r="B67" t="s">
        <v>298</v>
      </c>
      <c r="C67" t="s">
        <v>435</v>
      </c>
      <c r="D67" t="s">
        <v>353</v>
      </c>
      <c r="E67" s="207" t="s">
        <v>198</v>
      </c>
      <c r="F67" s="207" t="s">
        <v>209</v>
      </c>
      <c r="G67" s="207" t="s">
        <v>209</v>
      </c>
      <c r="H67" s="207" t="s">
        <v>424</v>
      </c>
      <c r="I67" s="207" t="s">
        <v>436</v>
      </c>
      <c r="J67" s="207"/>
      <c r="K67" s="207"/>
    </row>
    <row r="68" spans="1:11" x14ac:dyDescent="0.35">
      <c r="A68" s="207" t="s">
        <v>337</v>
      </c>
      <c r="B68" t="s">
        <v>298</v>
      </c>
      <c r="C68" t="s">
        <v>435</v>
      </c>
      <c r="D68" t="s">
        <v>353</v>
      </c>
      <c r="E68" s="207" t="s">
        <v>198</v>
      </c>
      <c r="F68" s="207" t="s">
        <v>209</v>
      </c>
      <c r="G68" s="207" t="s">
        <v>209</v>
      </c>
      <c r="H68" s="207" t="s">
        <v>424</v>
      </c>
      <c r="I68" s="207" t="s">
        <v>433</v>
      </c>
      <c r="J68" s="207"/>
      <c r="K68" s="207"/>
    </row>
    <row r="69" spans="1:11" x14ac:dyDescent="0.35">
      <c r="A69" s="207" t="s">
        <v>337</v>
      </c>
      <c r="B69" t="s">
        <v>298</v>
      </c>
      <c r="C69" t="s">
        <v>435</v>
      </c>
      <c r="D69" t="s">
        <v>353</v>
      </c>
      <c r="E69" s="207" t="s">
        <v>198</v>
      </c>
      <c r="F69" s="207" t="s">
        <v>209</v>
      </c>
      <c r="G69" s="207" t="s">
        <v>209</v>
      </c>
      <c r="H69" s="207" t="s">
        <v>424</v>
      </c>
      <c r="I69" s="207" t="s">
        <v>437</v>
      </c>
      <c r="J69" s="207"/>
      <c r="K69" s="207"/>
    </row>
    <row r="70" spans="1:11" x14ac:dyDescent="0.35">
      <c r="A70" s="207" t="s">
        <v>337</v>
      </c>
      <c r="B70" t="s">
        <v>298</v>
      </c>
      <c r="C70" t="s">
        <v>435</v>
      </c>
      <c r="D70" t="s">
        <v>382</v>
      </c>
      <c r="E70" s="207" t="s">
        <v>204</v>
      </c>
      <c r="F70" s="207" t="s">
        <v>209</v>
      </c>
      <c r="G70" s="207" t="s">
        <v>209</v>
      </c>
      <c r="H70" s="207" t="s">
        <v>427</v>
      </c>
      <c r="I70" s="207" t="s">
        <v>438</v>
      </c>
      <c r="J70" s="207"/>
    </row>
    <row r="71" spans="1:11" x14ac:dyDescent="0.35">
      <c r="A71" s="207" t="s">
        <v>337</v>
      </c>
      <c r="B71" t="s">
        <v>298</v>
      </c>
      <c r="C71" t="s">
        <v>435</v>
      </c>
      <c r="D71" t="s">
        <v>382</v>
      </c>
      <c r="E71" s="207" t="s">
        <v>204</v>
      </c>
      <c r="F71" s="207" t="s">
        <v>209</v>
      </c>
      <c r="G71" s="207" t="s">
        <v>209</v>
      </c>
      <c r="H71" s="207" t="s">
        <v>427</v>
      </c>
      <c r="I71" s="207" t="s">
        <v>437</v>
      </c>
      <c r="J71" s="207"/>
    </row>
    <row r="72" spans="1:11" x14ac:dyDescent="0.35">
      <c r="A72" s="207" t="s">
        <v>337</v>
      </c>
      <c r="B72" t="s">
        <v>298</v>
      </c>
      <c r="C72" t="s">
        <v>435</v>
      </c>
      <c r="D72" t="s">
        <v>357</v>
      </c>
      <c r="E72" s="207" t="s">
        <v>198</v>
      </c>
      <c r="F72" s="207" t="s">
        <v>204</v>
      </c>
      <c r="G72" s="207" t="s">
        <v>204</v>
      </c>
      <c r="H72" s="207" t="s">
        <v>428</v>
      </c>
      <c r="I72" s="207" t="s">
        <v>439</v>
      </c>
    </row>
    <row r="73" spans="1:11" x14ac:dyDescent="0.35">
      <c r="A73" s="207" t="s">
        <v>337</v>
      </c>
      <c r="B73" t="s">
        <v>298</v>
      </c>
      <c r="C73" t="s">
        <v>435</v>
      </c>
      <c r="D73" t="s">
        <v>339</v>
      </c>
      <c r="E73" s="207" t="s">
        <v>198</v>
      </c>
      <c r="F73" s="207" t="s">
        <v>198</v>
      </c>
      <c r="G73" s="207" t="s">
        <v>209</v>
      </c>
      <c r="H73" s="207" t="s">
        <v>428</v>
      </c>
      <c r="I73" s="207" t="s">
        <v>439</v>
      </c>
    </row>
    <row r="74" spans="1:11" x14ac:dyDescent="0.35">
      <c r="A74" s="207" t="s">
        <v>337</v>
      </c>
      <c r="B74" t="s">
        <v>298</v>
      </c>
      <c r="C74" t="s">
        <v>435</v>
      </c>
      <c r="D74" t="s">
        <v>417</v>
      </c>
      <c r="E74" s="207" t="s">
        <v>198</v>
      </c>
      <c r="F74" s="207" t="s">
        <v>204</v>
      </c>
      <c r="G74" s="207" t="s">
        <v>209</v>
      </c>
      <c r="I74" s="207"/>
      <c r="J74" s="207"/>
      <c r="K74" s="207"/>
    </row>
    <row r="75" spans="1:11" x14ac:dyDescent="0.35">
      <c r="A75" s="207" t="s">
        <v>440</v>
      </c>
      <c r="B75" t="s">
        <v>441</v>
      </c>
      <c r="C75" t="s">
        <v>442</v>
      </c>
      <c r="D75" t="s">
        <v>339</v>
      </c>
      <c r="E75" s="207" t="s">
        <v>198</v>
      </c>
      <c r="F75" s="207" t="s">
        <v>198</v>
      </c>
      <c r="G75" s="207" t="s">
        <v>204</v>
      </c>
      <c r="H75" s="207" t="s">
        <v>443</v>
      </c>
      <c r="I75" s="207" t="s">
        <v>444</v>
      </c>
      <c r="J75" s="207"/>
      <c r="K75" s="207"/>
    </row>
    <row r="76" spans="1:11" ht="29" x14ac:dyDescent="0.35">
      <c r="A76" s="207" t="s">
        <v>440</v>
      </c>
      <c r="B76" t="s">
        <v>441</v>
      </c>
      <c r="C76" t="s">
        <v>442</v>
      </c>
      <c r="D76" t="s">
        <v>339</v>
      </c>
      <c r="E76" s="207" t="s">
        <v>198</v>
      </c>
      <c r="F76" s="207" t="s">
        <v>198</v>
      </c>
      <c r="G76" s="207" t="s">
        <v>204</v>
      </c>
      <c r="H76" s="207" t="s">
        <v>443</v>
      </c>
      <c r="I76" s="207" t="s">
        <v>445</v>
      </c>
      <c r="J76" s="207"/>
      <c r="K76" s="207"/>
    </row>
    <row r="77" spans="1:11" x14ac:dyDescent="0.35">
      <c r="A77" s="207" t="s">
        <v>440</v>
      </c>
      <c r="B77" t="s">
        <v>441</v>
      </c>
      <c r="C77" t="s">
        <v>442</v>
      </c>
      <c r="D77" t="s">
        <v>339</v>
      </c>
      <c r="E77" s="207" t="s">
        <v>198</v>
      </c>
      <c r="F77" s="207" t="s">
        <v>198</v>
      </c>
      <c r="G77" s="207" t="s">
        <v>204</v>
      </c>
      <c r="H77" s="207" t="s">
        <v>443</v>
      </c>
      <c r="I77" s="207" t="s">
        <v>446</v>
      </c>
      <c r="J77" s="207"/>
      <c r="K77" s="207"/>
    </row>
    <row r="78" spans="1:11" ht="29" x14ac:dyDescent="0.35">
      <c r="A78" s="207" t="s">
        <v>440</v>
      </c>
      <c r="B78" t="s">
        <v>441</v>
      </c>
      <c r="C78" t="s">
        <v>442</v>
      </c>
      <c r="D78" t="s">
        <v>346</v>
      </c>
      <c r="E78" s="207" t="s">
        <v>209</v>
      </c>
      <c r="F78" s="207" t="s">
        <v>204</v>
      </c>
      <c r="G78" s="207" t="s">
        <v>204</v>
      </c>
      <c r="H78" s="207" t="s">
        <v>447</v>
      </c>
      <c r="I78" s="207" t="s">
        <v>448</v>
      </c>
      <c r="J78" s="207"/>
    </row>
    <row r="79" spans="1:11" ht="29" x14ac:dyDescent="0.35">
      <c r="A79" s="207" t="s">
        <v>440</v>
      </c>
      <c r="B79" t="s">
        <v>441</v>
      </c>
      <c r="C79" t="s">
        <v>442</v>
      </c>
      <c r="D79" t="s">
        <v>346</v>
      </c>
      <c r="E79" s="207" t="s">
        <v>209</v>
      </c>
      <c r="F79" s="207" t="s">
        <v>204</v>
      </c>
      <c r="G79" s="207" t="s">
        <v>204</v>
      </c>
      <c r="H79" s="207" t="s">
        <v>447</v>
      </c>
      <c r="I79" s="207" t="s">
        <v>449</v>
      </c>
      <c r="J79" s="207"/>
    </row>
    <row r="80" spans="1:11" x14ac:dyDescent="0.35">
      <c r="A80" s="207" t="s">
        <v>440</v>
      </c>
      <c r="B80" t="s">
        <v>441</v>
      </c>
      <c r="C80" t="s">
        <v>442</v>
      </c>
      <c r="D80" t="s">
        <v>357</v>
      </c>
      <c r="E80" s="207" t="s">
        <v>198</v>
      </c>
      <c r="F80" s="207" t="s">
        <v>204</v>
      </c>
      <c r="G80" s="207" t="s">
        <v>204</v>
      </c>
      <c r="H80" s="207" t="s">
        <v>450</v>
      </c>
      <c r="I80" s="207" t="s">
        <v>451</v>
      </c>
      <c r="J80" s="207"/>
    </row>
    <row r="81" spans="1:10" ht="29" x14ac:dyDescent="0.35">
      <c r="A81" s="207" t="s">
        <v>440</v>
      </c>
      <c r="B81" t="s">
        <v>441</v>
      </c>
      <c r="C81" t="s">
        <v>442</v>
      </c>
      <c r="D81" t="s">
        <v>357</v>
      </c>
      <c r="E81" s="207" t="s">
        <v>198</v>
      </c>
      <c r="F81" s="207" t="s">
        <v>204</v>
      </c>
      <c r="G81" s="207" t="s">
        <v>204</v>
      </c>
      <c r="H81" s="207" t="s">
        <v>450</v>
      </c>
      <c r="I81" s="207" t="s">
        <v>452</v>
      </c>
      <c r="J81" s="207"/>
    </row>
    <row r="82" spans="1:10" x14ac:dyDescent="0.35">
      <c r="A82" s="207" t="s">
        <v>440</v>
      </c>
      <c r="B82" t="s">
        <v>441</v>
      </c>
      <c r="C82" t="s">
        <v>442</v>
      </c>
      <c r="D82" t="s">
        <v>375</v>
      </c>
      <c r="E82" s="207" t="s">
        <v>204</v>
      </c>
      <c r="F82" s="207" t="s">
        <v>204</v>
      </c>
      <c r="G82" s="207" t="s">
        <v>204</v>
      </c>
      <c r="H82" s="207" t="s">
        <v>453</v>
      </c>
      <c r="I82" s="207" t="s">
        <v>454</v>
      </c>
      <c r="J82" s="207"/>
    </row>
    <row r="83" spans="1:10" x14ac:dyDescent="0.35">
      <c r="A83" s="207" t="s">
        <v>440</v>
      </c>
      <c r="B83" t="s">
        <v>441</v>
      </c>
      <c r="C83" t="s">
        <v>442</v>
      </c>
      <c r="D83" t="s">
        <v>375</v>
      </c>
      <c r="E83" s="207" t="s">
        <v>204</v>
      </c>
      <c r="F83" s="207" t="s">
        <v>204</v>
      </c>
      <c r="G83" s="207" t="s">
        <v>204</v>
      </c>
      <c r="H83" s="207" t="s">
        <v>453</v>
      </c>
      <c r="I83" s="207" t="s">
        <v>455</v>
      </c>
      <c r="J83" s="209" t="s">
        <v>356</v>
      </c>
    </row>
    <row r="84" spans="1:10" ht="29" x14ac:dyDescent="0.35">
      <c r="A84" s="207" t="s">
        <v>440</v>
      </c>
      <c r="B84" t="s">
        <v>441</v>
      </c>
      <c r="C84" t="s">
        <v>442</v>
      </c>
      <c r="D84" t="s">
        <v>353</v>
      </c>
      <c r="E84" s="207" t="s">
        <v>204</v>
      </c>
      <c r="F84" s="207" t="s">
        <v>209</v>
      </c>
      <c r="G84" s="207" t="s">
        <v>209</v>
      </c>
      <c r="H84" s="207" t="s">
        <v>456</v>
      </c>
      <c r="I84" s="207" t="s">
        <v>457</v>
      </c>
      <c r="J84" s="207"/>
    </row>
    <row r="85" spans="1:10" x14ac:dyDescent="0.35">
      <c r="A85" s="207" t="s">
        <v>440</v>
      </c>
      <c r="B85" t="s">
        <v>441</v>
      </c>
      <c r="C85" t="s">
        <v>442</v>
      </c>
      <c r="D85" t="s">
        <v>353</v>
      </c>
      <c r="E85" s="207" t="s">
        <v>204</v>
      </c>
      <c r="F85" s="207" t="s">
        <v>209</v>
      </c>
      <c r="G85" s="207" t="s">
        <v>209</v>
      </c>
      <c r="H85" s="207" t="s">
        <v>458</v>
      </c>
      <c r="I85" s="207" t="s">
        <v>459</v>
      </c>
      <c r="J85" s="207"/>
    </row>
    <row r="86" spans="1:10" x14ac:dyDescent="0.35">
      <c r="A86" s="207" t="s">
        <v>440</v>
      </c>
      <c r="B86" t="s">
        <v>441</v>
      </c>
      <c r="C86" t="s">
        <v>460</v>
      </c>
      <c r="D86" t="s">
        <v>339</v>
      </c>
      <c r="E86" s="207" t="s">
        <v>198</v>
      </c>
      <c r="F86" s="207" t="s">
        <v>198</v>
      </c>
      <c r="G86" s="207" t="s">
        <v>204</v>
      </c>
      <c r="H86" s="207" t="s">
        <v>443</v>
      </c>
      <c r="I86" s="207" t="s">
        <v>451</v>
      </c>
      <c r="J86" s="207"/>
    </row>
    <row r="87" spans="1:10" x14ac:dyDescent="0.35">
      <c r="A87" s="207" t="s">
        <v>440</v>
      </c>
      <c r="B87" t="s">
        <v>441</v>
      </c>
      <c r="C87" t="s">
        <v>460</v>
      </c>
      <c r="D87" t="s">
        <v>339</v>
      </c>
      <c r="E87" s="207" t="s">
        <v>198</v>
      </c>
      <c r="F87" s="207" t="s">
        <v>198</v>
      </c>
      <c r="G87" s="207" t="s">
        <v>204</v>
      </c>
      <c r="H87" s="207" t="s">
        <v>443</v>
      </c>
      <c r="I87" s="207" t="s">
        <v>461</v>
      </c>
      <c r="J87" s="207"/>
    </row>
    <row r="88" spans="1:10" ht="29" x14ac:dyDescent="0.35">
      <c r="A88" s="207" t="s">
        <v>440</v>
      </c>
      <c r="B88" t="s">
        <v>441</v>
      </c>
      <c r="C88" t="s">
        <v>460</v>
      </c>
      <c r="D88" t="s">
        <v>346</v>
      </c>
      <c r="E88" s="207" t="s">
        <v>209</v>
      </c>
      <c r="F88" s="207" t="s">
        <v>204</v>
      </c>
      <c r="G88" s="207" t="s">
        <v>204</v>
      </c>
      <c r="H88" s="207" t="s">
        <v>462</v>
      </c>
      <c r="I88" s="207" t="s">
        <v>463</v>
      </c>
    </row>
    <row r="89" spans="1:10" ht="29" x14ac:dyDescent="0.35">
      <c r="A89" s="207" t="s">
        <v>440</v>
      </c>
      <c r="B89" t="s">
        <v>441</v>
      </c>
      <c r="C89" t="s">
        <v>460</v>
      </c>
      <c r="D89" t="s">
        <v>353</v>
      </c>
      <c r="E89" s="207" t="s">
        <v>198</v>
      </c>
      <c r="F89" s="207" t="s">
        <v>209</v>
      </c>
      <c r="G89" s="207" t="s">
        <v>209</v>
      </c>
      <c r="H89" s="207" t="s">
        <v>464</v>
      </c>
      <c r="I89" s="207" t="s">
        <v>463</v>
      </c>
    </row>
    <row r="90" spans="1:10" ht="29" x14ac:dyDescent="0.35">
      <c r="A90" s="207" t="s">
        <v>440</v>
      </c>
      <c r="B90" t="s">
        <v>441</v>
      </c>
      <c r="C90" t="s">
        <v>460</v>
      </c>
      <c r="D90" t="s">
        <v>375</v>
      </c>
      <c r="E90" s="207" t="s">
        <v>209</v>
      </c>
      <c r="F90" s="207" t="s">
        <v>209</v>
      </c>
      <c r="G90" s="207" t="s">
        <v>204</v>
      </c>
      <c r="H90" s="207" t="s">
        <v>453</v>
      </c>
      <c r="I90" s="207" t="s">
        <v>463</v>
      </c>
    </row>
    <row r="91" spans="1:10" x14ac:dyDescent="0.35">
      <c r="A91" s="207" t="s">
        <v>440</v>
      </c>
      <c r="B91" t="s">
        <v>441</v>
      </c>
      <c r="C91" t="s">
        <v>409</v>
      </c>
      <c r="D91" t="s">
        <v>375</v>
      </c>
      <c r="E91" s="207" t="s">
        <v>209</v>
      </c>
      <c r="F91" s="207" t="s">
        <v>204</v>
      </c>
      <c r="G91" s="207" t="s">
        <v>198</v>
      </c>
      <c r="H91" s="207" t="s">
        <v>410</v>
      </c>
      <c r="I91" s="207" t="s">
        <v>465</v>
      </c>
      <c r="J91" s="207"/>
    </row>
    <row r="92" spans="1:10" x14ac:dyDescent="0.35">
      <c r="A92" s="207" t="s">
        <v>440</v>
      </c>
      <c r="B92" t="s">
        <v>441</v>
      </c>
      <c r="C92" t="s">
        <v>409</v>
      </c>
      <c r="D92" t="s">
        <v>375</v>
      </c>
      <c r="E92" s="207" t="s">
        <v>209</v>
      </c>
      <c r="F92" s="207" t="s">
        <v>204</v>
      </c>
      <c r="G92" s="207" t="s">
        <v>198</v>
      </c>
      <c r="H92" s="207" t="s">
        <v>410</v>
      </c>
      <c r="I92" s="207" t="s">
        <v>466</v>
      </c>
      <c r="J92" s="207"/>
    </row>
    <row r="93" spans="1:10" ht="29" x14ac:dyDescent="0.35">
      <c r="A93" s="207" t="s">
        <v>440</v>
      </c>
      <c r="B93" t="s">
        <v>441</v>
      </c>
      <c r="C93" t="s">
        <v>409</v>
      </c>
      <c r="D93" t="s">
        <v>339</v>
      </c>
      <c r="E93" s="207" t="s">
        <v>198</v>
      </c>
      <c r="F93" s="207" t="s">
        <v>341</v>
      </c>
      <c r="G93" s="207" t="s">
        <v>204</v>
      </c>
      <c r="H93" s="207" t="s">
        <v>467</v>
      </c>
      <c r="I93" s="207" t="s">
        <v>468</v>
      </c>
    </row>
    <row r="94" spans="1:10" x14ac:dyDescent="0.35">
      <c r="A94" s="207" t="s">
        <v>440</v>
      </c>
      <c r="B94" t="s">
        <v>441</v>
      </c>
      <c r="C94" t="s">
        <v>409</v>
      </c>
      <c r="D94" t="s">
        <v>357</v>
      </c>
      <c r="E94" s="207" t="s">
        <v>204</v>
      </c>
      <c r="F94" s="207" t="s">
        <v>209</v>
      </c>
      <c r="G94" s="207" t="s">
        <v>209</v>
      </c>
      <c r="H94" s="207" t="s">
        <v>450</v>
      </c>
      <c r="I94" s="207" t="s">
        <v>469</v>
      </c>
    </row>
    <row r="95" spans="1:10" x14ac:dyDescent="0.35">
      <c r="A95" s="207" t="s">
        <v>440</v>
      </c>
      <c r="B95" t="s">
        <v>441</v>
      </c>
      <c r="C95" t="s">
        <v>409</v>
      </c>
      <c r="D95" t="s">
        <v>353</v>
      </c>
      <c r="E95" s="207" t="s">
        <v>198</v>
      </c>
      <c r="F95" s="207" t="s">
        <v>209</v>
      </c>
      <c r="G95" s="207" t="s">
        <v>209</v>
      </c>
      <c r="H95" s="207" t="s">
        <v>410</v>
      </c>
      <c r="I95" s="207" t="s">
        <v>465</v>
      </c>
      <c r="J95" s="207"/>
    </row>
    <row r="96" spans="1:10" x14ac:dyDescent="0.35">
      <c r="A96" s="207" t="s">
        <v>440</v>
      </c>
      <c r="B96" t="s">
        <v>441</v>
      </c>
      <c r="C96" t="s">
        <v>409</v>
      </c>
      <c r="D96" t="s">
        <v>353</v>
      </c>
      <c r="E96" s="207" t="s">
        <v>198</v>
      </c>
      <c r="F96" s="207" t="s">
        <v>209</v>
      </c>
      <c r="G96" s="207" t="s">
        <v>209</v>
      </c>
      <c r="H96" s="207" t="s">
        <v>410</v>
      </c>
      <c r="I96" s="207" t="s">
        <v>466</v>
      </c>
      <c r="J96" s="207"/>
    </row>
    <row r="97" spans="1:11" x14ac:dyDescent="0.35">
      <c r="A97" s="207" t="s">
        <v>440</v>
      </c>
      <c r="B97" t="s">
        <v>441</v>
      </c>
      <c r="C97" t="s">
        <v>409</v>
      </c>
      <c r="D97" t="s">
        <v>94</v>
      </c>
      <c r="E97" s="207" t="s">
        <v>209</v>
      </c>
      <c r="F97" s="207" t="s">
        <v>209</v>
      </c>
      <c r="G97" s="207" t="s">
        <v>209</v>
      </c>
      <c r="H97" s="207" t="s">
        <v>470</v>
      </c>
      <c r="I97" s="207"/>
      <c r="J97" s="207"/>
    </row>
    <row r="98" spans="1:11" x14ac:dyDescent="0.35">
      <c r="A98" s="207" t="s">
        <v>440</v>
      </c>
      <c r="B98" t="s">
        <v>441</v>
      </c>
      <c r="C98" t="s">
        <v>423</v>
      </c>
      <c r="D98" t="s">
        <v>353</v>
      </c>
      <c r="E98" s="207" t="s">
        <v>198</v>
      </c>
      <c r="F98" s="207" t="s">
        <v>204</v>
      </c>
      <c r="G98" s="207" t="s">
        <v>204</v>
      </c>
      <c r="H98" s="207" t="s">
        <v>471</v>
      </c>
      <c r="I98" s="207" t="s">
        <v>472</v>
      </c>
      <c r="J98" s="207"/>
      <c r="K98" s="207"/>
    </row>
    <row r="99" spans="1:11" x14ac:dyDescent="0.35">
      <c r="A99" s="207" t="s">
        <v>440</v>
      </c>
      <c r="B99" t="s">
        <v>441</v>
      </c>
      <c r="C99" t="s">
        <v>423</v>
      </c>
      <c r="D99" t="s">
        <v>353</v>
      </c>
      <c r="E99" s="207" t="s">
        <v>198</v>
      </c>
      <c r="F99" s="207" t="s">
        <v>204</v>
      </c>
      <c r="G99" s="207" t="s">
        <v>204</v>
      </c>
      <c r="H99" s="207" t="s">
        <v>473</v>
      </c>
      <c r="I99" s="207" t="s">
        <v>474</v>
      </c>
      <c r="J99" s="207"/>
      <c r="K99" s="207"/>
    </row>
    <row r="100" spans="1:11" ht="29" x14ac:dyDescent="0.35">
      <c r="A100" s="207" t="s">
        <v>440</v>
      </c>
      <c r="B100" t="s">
        <v>441</v>
      </c>
      <c r="C100" t="s">
        <v>423</v>
      </c>
      <c r="D100" t="s">
        <v>353</v>
      </c>
      <c r="E100" s="207" t="s">
        <v>198</v>
      </c>
      <c r="F100" s="207" t="s">
        <v>204</v>
      </c>
      <c r="G100" s="207" t="s">
        <v>204</v>
      </c>
      <c r="H100" s="207" t="s">
        <v>475</v>
      </c>
      <c r="I100" s="207" t="s">
        <v>476</v>
      </c>
      <c r="J100" s="207"/>
      <c r="K100" s="207"/>
    </row>
    <row r="101" spans="1:11" x14ac:dyDescent="0.35">
      <c r="A101" s="207" t="s">
        <v>440</v>
      </c>
      <c r="B101" t="s">
        <v>441</v>
      </c>
      <c r="C101" t="s">
        <v>423</v>
      </c>
      <c r="D101" t="s">
        <v>346</v>
      </c>
      <c r="E101" s="207" t="s">
        <v>209</v>
      </c>
      <c r="F101" s="207" t="s">
        <v>204</v>
      </c>
      <c r="G101" s="207" t="s">
        <v>204</v>
      </c>
      <c r="H101" s="207" t="s">
        <v>477</v>
      </c>
      <c r="I101" s="207" t="s">
        <v>478</v>
      </c>
      <c r="J101" s="207"/>
    </row>
    <row r="102" spans="1:11" x14ac:dyDescent="0.35">
      <c r="A102" s="207" t="s">
        <v>440</v>
      </c>
      <c r="B102" t="s">
        <v>441</v>
      </c>
      <c r="C102" t="s">
        <v>423</v>
      </c>
      <c r="D102" t="s">
        <v>94</v>
      </c>
      <c r="E102" s="207" t="s">
        <v>209</v>
      </c>
      <c r="F102" s="207" t="s">
        <v>209</v>
      </c>
      <c r="G102" s="207" t="s">
        <v>209</v>
      </c>
      <c r="H102" s="207" t="s">
        <v>479</v>
      </c>
      <c r="I102" s="207" t="s">
        <v>478</v>
      </c>
      <c r="J102" s="207"/>
    </row>
    <row r="103" spans="1:11" x14ac:dyDescent="0.35">
      <c r="A103" s="207" t="s">
        <v>440</v>
      </c>
      <c r="B103" t="s">
        <v>441</v>
      </c>
      <c r="C103" t="s">
        <v>423</v>
      </c>
      <c r="D103" t="s">
        <v>339</v>
      </c>
      <c r="E103" s="207" t="s">
        <v>198</v>
      </c>
      <c r="F103" s="207" t="s">
        <v>204</v>
      </c>
      <c r="G103" s="207" t="s">
        <v>209</v>
      </c>
      <c r="H103" s="207" t="s">
        <v>480</v>
      </c>
      <c r="I103" s="207" t="s">
        <v>478</v>
      </c>
      <c r="J103" s="207"/>
    </row>
    <row r="104" spans="1:11" x14ac:dyDescent="0.35">
      <c r="A104" s="207" t="s">
        <v>440</v>
      </c>
      <c r="B104" t="s">
        <v>441</v>
      </c>
      <c r="C104" t="s">
        <v>423</v>
      </c>
      <c r="D104" t="s">
        <v>357</v>
      </c>
      <c r="E104" s="207" t="s">
        <v>204</v>
      </c>
      <c r="F104" s="207" t="s">
        <v>209</v>
      </c>
      <c r="G104" s="207" t="s">
        <v>209</v>
      </c>
      <c r="H104" s="207" t="s">
        <v>481</v>
      </c>
      <c r="I104" s="207" t="s">
        <v>478</v>
      </c>
      <c r="J104" s="207"/>
      <c r="K104" s="207"/>
    </row>
    <row r="105" spans="1:11" ht="29" x14ac:dyDescent="0.35">
      <c r="A105" s="207" t="s">
        <v>440</v>
      </c>
      <c r="B105" t="s">
        <v>441</v>
      </c>
      <c r="C105" t="s">
        <v>423</v>
      </c>
      <c r="D105" t="s">
        <v>357</v>
      </c>
      <c r="E105" s="207" t="s">
        <v>204</v>
      </c>
      <c r="F105" s="207" t="s">
        <v>209</v>
      </c>
      <c r="G105" s="207" t="s">
        <v>209</v>
      </c>
      <c r="H105" s="207" t="s">
        <v>481</v>
      </c>
      <c r="I105" s="207" t="s">
        <v>476</v>
      </c>
      <c r="J105" s="207"/>
      <c r="K105" s="207"/>
    </row>
    <row r="106" spans="1:11" x14ac:dyDescent="0.35">
      <c r="A106" s="207" t="s">
        <v>440</v>
      </c>
      <c r="B106" t="s">
        <v>441</v>
      </c>
      <c r="C106" t="s">
        <v>431</v>
      </c>
      <c r="D106" t="s">
        <v>353</v>
      </c>
      <c r="E106" s="207" t="s">
        <v>198</v>
      </c>
      <c r="F106" s="207" t="s">
        <v>209</v>
      </c>
      <c r="G106" s="207" t="s">
        <v>209</v>
      </c>
      <c r="H106" s="207" t="s">
        <v>473</v>
      </c>
      <c r="I106" s="207" t="s">
        <v>472</v>
      </c>
      <c r="J106" s="207"/>
      <c r="K106" s="207"/>
    </row>
    <row r="107" spans="1:11" x14ac:dyDescent="0.35">
      <c r="A107" s="207" t="s">
        <v>440</v>
      </c>
      <c r="B107" t="s">
        <v>441</v>
      </c>
      <c r="C107" t="s">
        <v>431</v>
      </c>
      <c r="D107" t="s">
        <v>353</v>
      </c>
      <c r="E107" s="207" t="s">
        <v>198</v>
      </c>
      <c r="F107" s="207" t="s">
        <v>209</v>
      </c>
      <c r="G107" s="207" t="s">
        <v>209</v>
      </c>
      <c r="H107" s="207" t="s">
        <v>473</v>
      </c>
      <c r="I107" s="207" t="s">
        <v>474</v>
      </c>
      <c r="J107" s="207"/>
      <c r="K107" s="207"/>
    </row>
    <row r="108" spans="1:11" ht="29" x14ac:dyDescent="0.35">
      <c r="A108" s="207" t="s">
        <v>440</v>
      </c>
      <c r="B108" t="s">
        <v>441</v>
      </c>
      <c r="C108" t="s">
        <v>431</v>
      </c>
      <c r="D108" t="s">
        <v>353</v>
      </c>
      <c r="E108" s="207" t="s">
        <v>198</v>
      </c>
      <c r="F108" s="207" t="s">
        <v>209</v>
      </c>
      <c r="G108" s="207" t="s">
        <v>209</v>
      </c>
      <c r="H108" s="207" t="s">
        <v>473</v>
      </c>
      <c r="I108" s="207" t="s">
        <v>476</v>
      </c>
      <c r="J108" s="207"/>
      <c r="K108" s="207"/>
    </row>
    <row r="109" spans="1:11" x14ac:dyDescent="0.35">
      <c r="A109" s="207" t="s">
        <v>440</v>
      </c>
      <c r="B109" t="s">
        <v>441</v>
      </c>
      <c r="C109" t="s">
        <v>431</v>
      </c>
      <c r="D109" t="s">
        <v>346</v>
      </c>
      <c r="E109" s="207" t="s">
        <v>209</v>
      </c>
      <c r="F109" s="207" t="s">
        <v>204</v>
      </c>
      <c r="G109" s="207" t="s">
        <v>204</v>
      </c>
      <c r="H109" s="207" t="s">
        <v>477</v>
      </c>
      <c r="I109" s="207" t="s">
        <v>478</v>
      </c>
      <c r="J109" s="207"/>
    </row>
    <row r="110" spans="1:11" x14ac:dyDescent="0.35">
      <c r="A110" s="207" t="s">
        <v>440</v>
      </c>
      <c r="B110" t="s">
        <v>441</v>
      </c>
      <c r="C110" t="s">
        <v>431</v>
      </c>
      <c r="D110" t="s">
        <v>94</v>
      </c>
      <c r="E110" s="207" t="s">
        <v>209</v>
      </c>
      <c r="F110" s="207" t="s">
        <v>209</v>
      </c>
      <c r="G110" s="207" t="s">
        <v>209</v>
      </c>
      <c r="H110" s="207" t="s">
        <v>479</v>
      </c>
      <c r="I110" s="207" t="s">
        <v>478</v>
      </c>
      <c r="J110" s="207"/>
    </row>
    <row r="111" spans="1:11" x14ac:dyDescent="0.35">
      <c r="A111" s="207" t="s">
        <v>440</v>
      </c>
      <c r="B111" t="s">
        <v>441</v>
      </c>
      <c r="C111" t="s">
        <v>431</v>
      </c>
      <c r="D111" t="s">
        <v>339</v>
      </c>
      <c r="E111" s="207" t="s">
        <v>198</v>
      </c>
      <c r="F111" s="207" t="s">
        <v>204</v>
      </c>
      <c r="G111" s="207" t="s">
        <v>209</v>
      </c>
      <c r="H111" s="207" t="s">
        <v>480</v>
      </c>
      <c r="I111" s="207" t="s">
        <v>478</v>
      </c>
      <c r="J111" s="207"/>
    </row>
    <row r="112" spans="1:11" x14ac:dyDescent="0.35">
      <c r="A112" s="207" t="s">
        <v>440</v>
      </c>
      <c r="B112" t="s">
        <v>441</v>
      </c>
      <c r="C112" t="s">
        <v>431</v>
      </c>
      <c r="D112" t="s">
        <v>357</v>
      </c>
      <c r="E112" s="207" t="s">
        <v>204</v>
      </c>
      <c r="F112" s="207" t="s">
        <v>209</v>
      </c>
      <c r="G112" s="207" t="s">
        <v>209</v>
      </c>
      <c r="H112" s="207" t="s">
        <v>481</v>
      </c>
      <c r="I112" s="207" t="s">
        <v>478</v>
      </c>
      <c r="J112" s="207"/>
      <c r="K112" s="207"/>
    </row>
    <row r="113" spans="1:11" ht="29" x14ac:dyDescent="0.35">
      <c r="A113" s="207" t="s">
        <v>440</v>
      </c>
      <c r="B113" t="s">
        <v>441</v>
      </c>
      <c r="C113" t="s">
        <v>431</v>
      </c>
      <c r="D113" t="s">
        <v>357</v>
      </c>
      <c r="E113" s="207" t="s">
        <v>204</v>
      </c>
      <c r="F113" s="207" t="s">
        <v>209</v>
      </c>
      <c r="G113" s="207" t="s">
        <v>209</v>
      </c>
      <c r="H113" s="207" t="s">
        <v>481</v>
      </c>
      <c r="I113" s="207" t="s">
        <v>476</v>
      </c>
      <c r="J113" s="207"/>
      <c r="K113" s="207"/>
    </row>
    <row r="114" spans="1:11" ht="29" x14ac:dyDescent="0.35">
      <c r="A114" s="207" t="s">
        <v>440</v>
      </c>
      <c r="B114" t="s">
        <v>441</v>
      </c>
      <c r="C114" t="s">
        <v>435</v>
      </c>
      <c r="D114" t="s">
        <v>346</v>
      </c>
      <c r="E114" s="207" t="s">
        <v>209</v>
      </c>
      <c r="F114" s="207" t="s">
        <v>204</v>
      </c>
      <c r="G114" s="207" t="s">
        <v>204</v>
      </c>
      <c r="H114" s="207" t="s">
        <v>477</v>
      </c>
      <c r="I114" s="207" t="s">
        <v>448</v>
      </c>
      <c r="J114" s="207"/>
    </row>
    <row r="115" spans="1:11" ht="29" x14ac:dyDescent="0.35">
      <c r="A115" s="207" t="s">
        <v>440</v>
      </c>
      <c r="B115" t="s">
        <v>441</v>
      </c>
      <c r="C115" t="s">
        <v>435</v>
      </c>
      <c r="D115" t="s">
        <v>346</v>
      </c>
      <c r="E115" s="207" t="s">
        <v>209</v>
      </c>
      <c r="F115" s="207" t="s">
        <v>204</v>
      </c>
      <c r="G115" s="207" t="s">
        <v>204</v>
      </c>
      <c r="H115" s="207" t="s">
        <v>477</v>
      </c>
      <c r="I115" s="207" t="s">
        <v>449</v>
      </c>
      <c r="J115" s="207"/>
    </row>
    <row r="116" spans="1:11" ht="29" x14ac:dyDescent="0.35">
      <c r="A116" s="207" t="s">
        <v>440</v>
      </c>
      <c r="B116" t="s">
        <v>441</v>
      </c>
      <c r="C116" t="s">
        <v>435</v>
      </c>
      <c r="D116" t="s">
        <v>353</v>
      </c>
      <c r="E116" s="207" t="s">
        <v>198</v>
      </c>
      <c r="F116" s="207" t="s">
        <v>209</v>
      </c>
      <c r="G116" s="207" t="s">
        <v>209</v>
      </c>
      <c r="H116" s="207" t="s">
        <v>473</v>
      </c>
      <c r="I116" s="207" t="s">
        <v>476</v>
      </c>
    </row>
    <row r="117" spans="1:11" ht="29" x14ac:dyDescent="0.35">
      <c r="A117" s="207" t="s">
        <v>440</v>
      </c>
      <c r="B117" t="s">
        <v>441</v>
      </c>
      <c r="C117" t="s">
        <v>435</v>
      </c>
      <c r="D117" t="s">
        <v>339</v>
      </c>
      <c r="E117" s="207" t="s">
        <v>198</v>
      </c>
      <c r="F117" s="207" t="s">
        <v>204</v>
      </c>
      <c r="G117" s="207" t="s">
        <v>209</v>
      </c>
      <c r="H117" s="207" t="s">
        <v>480</v>
      </c>
      <c r="I117" s="207" t="s">
        <v>476</v>
      </c>
    </row>
    <row r="118" spans="1:11" ht="29" x14ac:dyDescent="0.35">
      <c r="A118" s="207" t="s">
        <v>440</v>
      </c>
      <c r="B118" t="s">
        <v>441</v>
      </c>
      <c r="C118" t="s">
        <v>435</v>
      </c>
      <c r="D118" t="s">
        <v>357</v>
      </c>
      <c r="E118" s="207" t="s">
        <v>204</v>
      </c>
      <c r="F118" s="207" t="s">
        <v>209</v>
      </c>
      <c r="G118" s="207" t="s">
        <v>209</v>
      </c>
      <c r="H118" s="207" t="s">
        <v>481</v>
      </c>
      <c r="I118" s="207" t="s">
        <v>476</v>
      </c>
    </row>
    <row r="119" spans="1:11" x14ac:dyDescent="0.35">
      <c r="A119" s="207" t="s">
        <v>440</v>
      </c>
      <c r="B119" t="s">
        <v>441</v>
      </c>
      <c r="C119" t="s">
        <v>482</v>
      </c>
      <c r="D119" t="s">
        <v>94</v>
      </c>
      <c r="E119" s="207" t="s">
        <v>209</v>
      </c>
      <c r="F119" s="207" t="s">
        <v>204</v>
      </c>
      <c r="G119" s="207" t="s">
        <v>204</v>
      </c>
      <c r="H119" s="207" t="s">
        <v>483</v>
      </c>
      <c r="I119" s="207" t="s">
        <v>484</v>
      </c>
    </row>
    <row r="120" spans="1:11" x14ac:dyDescent="0.35">
      <c r="A120" s="207" t="s">
        <v>440</v>
      </c>
      <c r="B120" t="s">
        <v>441</v>
      </c>
      <c r="C120" t="s">
        <v>482</v>
      </c>
      <c r="D120" t="s">
        <v>357</v>
      </c>
      <c r="E120" s="207" t="s">
        <v>204</v>
      </c>
      <c r="F120" s="207" t="s">
        <v>209</v>
      </c>
      <c r="G120" s="207" t="s">
        <v>209</v>
      </c>
      <c r="H120" s="207" t="s">
        <v>450</v>
      </c>
      <c r="I120" s="207" t="s">
        <v>485</v>
      </c>
    </row>
    <row r="121" spans="1:11" ht="43.5" x14ac:dyDescent="0.35">
      <c r="A121" s="207" t="s">
        <v>440</v>
      </c>
      <c r="B121" t="s">
        <v>441</v>
      </c>
      <c r="C121" t="s">
        <v>486</v>
      </c>
      <c r="D121" t="s">
        <v>339</v>
      </c>
      <c r="E121" s="207" t="s">
        <v>198</v>
      </c>
      <c r="F121" s="207" t="s">
        <v>204</v>
      </c>
      <c r="G121" s="207" t="s">
        <v>209</v>
      </c>
      <c r="H121" s="207" t="s">
        <v>487</v>
      </c>
      <c r="I121" s="207" t="s">
        <v>488</v>
      </c>
      <c r="J121" s="207"/>
      <c r="K121" s="207"/>
    </row>
    <row r="122" spans="1:11" ht="29" x14ac:dyDescent="0.35">
      <c r="A122" s="207" t="s">
        <v>440</v>
      </c>
      <c r="B122" t="s">
        <v>441</v>
      </c>
      <c r="C122" t="s">
        <v>486</v>
      </c>
      <c r="D122" t="s">
        <v>339</v>
      </c>
      <c r="E122" s="207" t="s">
        <v>198</v>
      </c>
      <c r="F122" s="207" t="s">
        <v>204</v>
      </c>
      <c r="G122" s="207" t="s">
        <v>209</v>
      </c>
      <c r="H122" s="207" t="s">
        <v>487</v>
      </c>
      <c r="I122" s="207" t="s">
        <v>489</v>
      </c>
      <c r="J122" s="207"/>
      <c r="K122" s="207"/>
    </row>
    <row r="123" spans="1:11" ht="29" x14ac:dyDescent="0.35">
      <c r="A123" s="207" t="s">
        <v>440</v>
      </c>
      <c r="B123" t="s">
        <v>441</v>
      </c>
      <c r="C123" t="s">
        <v>486</v>
      </c>
      <c r="D123" t="s">
        <v>339</v>
      </c>
      <c r="E123" s="207" t="s">
        <v>198</v>
      </c>
      <c r="F123" s="207" t="s">
        <v>204</v>
      </c>
      <c r="G123" s="207" t="s">
        <v>209</v>
      </c>
      <c r="H123" s="207" t="s">
        <v>487</v>
      </c>
      <c r="I123" s="207" t="s">
        <v>490</v>
      </c>
      <c r="J123" s="207"/>
      <c r="K123" s="207"/>
    </row>
    <row r="124" spans="1:11" ht="29" x14ac:dyDescent="0.35">
      <c r="A124" s="207" t="s">
        <v>440</v>
      </c>
      <c r="B124" t="s">
        <v>441</v>
      </c>
      <c r="C124" t="s">
        <v>486</v>
      </c>
      <c r="D124" t="s">
        <v>339</v>
      </c>
      <c r="E124" s="207" t="s">
        <v>198</v>
      </c>
      <c r="F124" s="207" t="s">
        <v>204</v>
      </c>
      <c r="G124" s="207" t="s">
        <v>209</v>
      </c>
      <c r="H124" s="207" t="s">
        <v>487</v>
      </c>
      <c r="I124" s="207" t="s">
        <v>489</v>
      </c>
      <c r="J124" s="207"/>
      <c r="K124" s="207"/>
    </row>
    <row r="125" spans="1:11" ht="29" x14ac:dyDescent="0.35">
      <c r="A125" s="207" t="s">
        <v>440</v>
      </c>
      <c r="B125" t="s">
        <v>441</v>
      </c>
      <c r="C125" t="s">
        <v>486</v>
      </c>
      <c r="D125" t="s">
        <v>339</v>
      </c>
      <c r="E125" s="207" t="s">
        <v>198</v>
      </c>
      <c r="F125" s="207" t="s">
        <v>204</v>
      </c>
      <c r="G125" s="207" t="s">
        <v>209</v>
      </c>
      <c r="H125" s="207" t="s">
        <v>487</v>
      </c>
      <c r="I125" s="207" t="s">
        <v>490</v>
      </c>
      <c r="J125" s="207"/>
      <c r="K125" s="207"/>
    </row>
    <row r="126" spans="1:11" ht="29" x14ac:dyDescent="0.35">
      <c r="A126" s="207" t="s">
        <v>440</v>
      </c>
      <c r="B126" t="s">
        <v>441</v>
      </c>
      <c r="C126" t="s">
        <v>486</v>
      </c>
      <c r="D126" t="s">
        <v>339</v>
      </c>
      <c r="E126" s="207" t="s">
        <v>209</v>
      </c>
      <c r="F126" s="207" t="s">
        <v>204</v>
      </c>
      <c r="G126" s="207" t="s">
        <v>198</v>
      </c>
      <c r="H126" s="207" t="s">
        <v>487</v>
      </c>
      <c r="I126" s="207"/>
      <c r="J126" s="207"/>
      <c r="K126" s="207"/>
    </row>
    <row r="127" spans="1:11" x14ac:dyDescent="0.35">
      <c r="A127" s="207" t="s">
        <v>491</v>
      </c>
      <c r="B127" t="s">
        <v>298</v>
      </c>
      <c r="C127" t="s">
        <v>345</v>
      </c>
      <c r="D127" t="s">
        <v>94</v>
      </c>
      <c r="E127" s="207" t="s">
        <v>209</v>
      </c>
      <c r="F127" s="207" t="s">
        <v>209</v>
      </c>
      <c r="G127" s="207" t="s">
        <v>209</v>
      </c>
      <c r="H127" s="207" t="s">
        <v>350</v>
      </c>
      <c r="I127" s="207" t="s">
        <v>492</v>
      </c>
    </row>
    <row r="128" spans="1:11" ht="29" x14ac:dyDescent="0.35">
      <c r="A128" s="207" t="s">
        <v>491</v>
      </c>
      <c r="B128" t="s">
        <v>298</v>
      </c>
      <c r="C128" t="s">
        <v>345</v>
      </c>
      <c r="D128" t="s">
        <v>346</v>
      </c>
      <c r="E128" s="207" t="s">
        <v>209</v>
      </c>
      <c r="F128" s="207" t="s">
        <v>204</v>
      </c>
      <c r="G128" s="207" t="s">
        <v>198</v>
      </c>
      <c r="H128" s="207" t="s">
        <v>347</v>
      </c>
      <c r="I128" s="207" t="s">
        <v>493</v>
      </c>
    </row>
    <row r="129" spans="1:10" ht="43.5" x14ac:dyDescent="0.35">
      <c r="A129" s="207" t="s">
        <v>491</v>
      </c>
      <c r="B129" t="s">
        <v>298</v>
      </c>
      <c r="C129" t="s">
        <v>374</v>
      </c>
      <c r="D129" t="s">
        <v>375</v>
      </c>
      <c r="E129" s="207" t="s">
        <v>204</v>
      </c>
      <c r="F129" s="207" t="s">
        <v>494</v>
      </c>
      <c r="G129" s="207" t="s">
        <v>209</v>
      </c>
      <c r="H129" s="207" t="s">
        <v>376</v>
      </c>
      <c r="I129" s="207" t="s">
        <v>377</v>
      </c>
    </row>
    <row r="130" spans="1:10" ht="43.5" x14ac:dyDescent="0.35">
      <c r="A130" s="207" t="s">
        <v>491</v>
      </c>
      <c r="B130" t="s">
        <v>298</v>
      </c>
      <c r="C130" t="s">
        <v>374</v>
      </c>
      <c r="D130" t="s">
        <v>353</v>
      </c>
      <c r="E130" s="207" t="s">
        <v>204</v>
      </c>
      <c r="F130" s="207" t="s">
        <v>494</v>
      </c>
      <c r="G130" s="207" t="s">
        <v>209</v>
      </c>
      <c r="H130" s="207" t="s">
        <v>376</v>
      </c>
      <c r="I130" s="207" t="s">
        <v>377</v>
      </c>
    </row>
    <row r="131" spans="1:10" x14ac:dyDescent="0.35">
      <c r="A131" s="207" t="s">
        <v>491</v>
      </c>
      <c r="B131" t="s">
        <v>298</v>
      </c>
      <c r="C131" t="s">
        <v>374</v>
      </c>
      <c r="D131" t="s">
        <v>357</v>
      </c>
      <c r="E131" s="207" t="s">
        <v>198</v>
      </c>
      <c r="F131" s="207" t="s">
        <v>204</v>
      </c>
      <c r="G131" s="207" t="s">
        <v>204</v>
      </c>
      <c r="H131" s="207" t="s">
        <v>378</v>
      </c>
      <c r="I131" s="207" t="s">
        <v>495</v>
      </c>
    </row>
    <row r="132" spans="1:10" x14ac:dyDescent="0.35">
      <c r="A132" s="207" t="s">
        <v>491</v>
      </c>
      <c r="B132" t="s">
        <v>298</v>
      </c>
      <c r="C132" t="s">
        <v>381</v>
      </c>
      <c r="D132" t="s">
        <v>375</v>
      </c>
      <c r="E132" s="207" t="s">
        <v>198</v>
      </c>
      <c r="F132" s="207" t="s">
        <v>204</v>
      </c>
      <c r="G132" s="207" t="s">
        <v>204</v>
      </c>
      <c r="H132" s="207" t="s">
        <v>385</v>
      </c>
      <c r="I132" s="207" t="s">
        <v>496</v>
      </c>
      <c r="J132" s="207"/>
    </row>
    <row r="133" spans="1:10" x14ac:dyDescent="0.35">
      <c r="A133" s="207" t="s">
        <v>491</v>
      </c>
      <c r="B133" t="s">
        <v>298</v>
      </c>
      <c r="C133" t="s">
        <v>381</v>
      </c>
      <c r="D133" t="s">
        <v>375</v>
      </c>
      <c r="E133" s="207" t="s">
        <v>198</v>
      </c>
      <c r="F133" s="207" t="s">
        <v>204</v>
      </c>
      <c r="G133" s="207" t="s">
        <v>204</v>
      </c>
      <c r="H133" s="207" t="s">
        <v>385</v>
      </c>
      <c r="I133" s="207" t="s">
        <v>497</v>
      </c>
      <c r="J133" s="207"/>
    </row>
    <row r="134" spans="1:10" x14ac:dyDescent="0.35">
      <c r="A134" s="207" t="s">
        <v>491</v>
      </c>
      <c r="B134" t="s">
        <v>298</v>
      </c>
      <c r="C134" t="s">
        <v>407</v>
      </c>
      <c r="D134" t="s">
        <v>353</v>
      </c>
      <c r="E134" s="207" t="s">
        <v>204</v>
      </c>
      <c r="F134" s="207" t="s">
        <v>494</v>
      </c>
      <c r="G134" s="207" t="s">
        <v>209</v>
      </c>
      <c r="H134" s="207" t="s">
        <v>498</v>
      </c>
      <c r="I134" s="207" t="s">
        <v>497</v>
      </c>
      <c r="J134" s="207"/>
    </row>
    <row r="135" spans="1:10" x14ac:dyDescent="0.35">
      <c r="A135" s="207" t="s">
        <v>491</v>
      </c>
      <c r="B135" t="s">
        <v>298</v>
      </c>
      <c r="C135" t="s">
        <v>407</v>
      </c>
      <c r="D135" t="s">
        <v>353</v>
      </c>
      <c r="E135" s="207" t="s">
        <v>204</v>
      </c>
      <c r="F135" s="207" t="s">
        <v>494</v>
      </c>
      <c r="G135" s="207" t="s">
        <v>209</v>
      </c>
      <c r="H135" s="207" t="s">
        <v>498</v>
      </c>
      <c r="I135" s="207" t="s">
        <v>499</v>
      </c>
      <c r="J135" s="207"/>
    </row>
    <row r="136" spans="1:10" x14ac:dyDescent="0.35">
      <c r="A136" s="207" t="s">
        <v>491</v>
      </c>
      <c r="B136" t="s">
        <v>298</v>
      </c>
      <c r="C136" t="s">
        <v>407</v>
      </c>
      <c r="D136" t="s">
        <v>375</v>
      </c>
      <c r="E136" s="207" t="s">
        <v>198</v>
      </c>
      <c r="F136" s="207" t="s">
        <v>204</v>
      </c>
      <c r="G136" s="207" t="s">
        <v>204</v>
      </c>
      <c r="H136" s="207" t="s">
        <v>500</v>
      </c>
      <c r="I136" s="207" t="s">
        <v>497</v>
      </c>
    </row>
    <row r="137" spans="1:10" ht="29" x14ac:dyDescent="0.35">
      <c r="A137" s="207" t="s">
        <v>491</v>
      </c>
      <c r="B137" t="s">
        <v>298</v>
      </c>
      <c r="C137" t="s">
        <v>390</v>
      </c>
      <c r="D137" t="s">
        <v>353</v>
      </c>
      <c r="E137" s="207" t="s">
        <v>204</v>
      </c>
      <c r="F137" s="207" t="s">
        <v>209</v>
      </c>
      <c r="G137" s="207" t="s">
        <v>209</v>
      </c>
      <c r="H137" s="207" t="s">
        <v>391</v>
      </c>
      <c r="I137" s="207" t="s">
        <v>501</v>
      </c>
    </row>
    <row r="138" spans="1:10" x14ac:dyDescent="0.35">
      <c r="A138" s="207" t="s">
        <v>491</v>
      </c>
      <c r="B138" t="s">
        <v>298</v>
      </c>
      <c r="C138" t="s">
        <v>502</v>
      </c>
      <c r="D138" t="s">
        <v>94</v>
      </c>
      <c r="E138" s="207" t="s">
        <v>209</v>
      </c>
      <c r="F138" s="207" t="s">
        <v>209</v>
      </c>
      <c r="G138" s="207" t="s">
        <v>209</v>
      </c>
      <c r="H138" s="207" t="s">
        <v>503</v>
      </c>
      <c r="I138" s="207" t="s">
        <v>504</v>
      </c>
      <c r="J138" s="207"/>
    </row>
    <row r="139" spans="1:10" x14ac:dyDescent="0.35">
      <c r="A139" s="207" t="s">
        <v>491</v>
      </c>
      <c r="B139" t="s">
        <v>298</v>
      </c>
      <c r="C139" t="s">
        <v>502</v>
      </c>
      <c r="D139" t="s">
        <v>94</v>
      </c>
      <c r="E139" s="207" t="s">
        <v>209</v>
      </c>
      <c r="F139" s="207" t="s">
        <v>209</v>
      </c>
      <c r="G139" s="207" t="s">
        <v>209</v>
      </c>
      <c r="H139" s="207" t="s">
        <v>503</v>
      </c>
      <c r="I139" s="207" t="s">
        <v>362</v>
      </c>
      <c r="J139" s="207"/>
    </row>
    <row r="140" spans="1:10" x14ac:dyDescent="0.35">
      <c r="A140" s="207" t="s">
        <v>491</v>
      </c>
      <c r="B140" t="s">
        <v>298</v>
      </c>
      <c r="C140" t="s">
        <v>502</v>
      </c>
      <c r="D140" t="s">
        <v>357</v>
      </c>
      <c r="E140" s="207" t="s">
        <v>204</v>
      </c>
      <c r="F140" s="207" t="s">
        <v>209</v>
      </c>
      <c r="G140" s="207" t="s">
        <v>209</v>
      </c>
      <c r="H140" s="207" t="s">
        <v>450</v>
      </c>
      <c r="I140" s="207" t="s">
        <v>504</v>
      </c>
      <c r="J140" s="207"/>
    </row>
    <row r="141" spans="1:10" x14ac:dyDescent="0.35">
      <c r="A141" s="207" t="s">
        <v>491</v>
      </c>
      <c r="B141" t="s">
        <v>298</v>
      </c>
      <c r="C141" t="s">
        <v>502</v>
      </c>
      <c r="D141" t="s">
        <v>357</v>
      </c>
      <c r="E141" s="207" t="s">
        <v>204</v>
      </c>
      <c r="F141" s="207" t="s">
        <v>209</v>
      </c>
      <c r="G141" s="207" t="s">
        <v>209</v>
      </c>
      <c r="H141" s="207" t="s">
        <v>450</v>
      </c>
      <c r="I141" s="207" t="s">
        <v>362</v>
      </c>
      <c r="J141" s="207"/>
    </row>
    <row r="142" spans="1:10" x14ac:dyDescent="0.35">
      <c r="A142" s="207" t="s">
        <v>491</v>
      </c>
      <c r="B142" t="s">
        <v>298</v>
      </c>
      <c r="C142" t="s">
        <v>502</v>
      </c>
      <c r="D142" t="s">
        <v>353</v>
      </c>
      <c r="E142" s="207" t="s">
        <v>198</v>
      </c>
      <c r="F142" s="207" t="s">
        <v>204</v>
      </c>
      <c r="G142" s="207" t="s">
        <v>204</v>
      </c>
      <c r="H142" s="207" t="s">
        <v>505</v>
      </c>
      <c r="I142" s="207" t="s">
        <v>362</v>
      </c>
    </row>
    <row r="143" spans="1:10" ht="58" x14ac:dyDescent="0.35">
      <c r="A143" s="207" t="s">
        <v>491</v>
      </c>
      <c r="B143" t="s">
        <v>298</v>
      </c>
      <c r="C143" t="s">
        <v>352</v>
      </c>
      <c r="D143" t="s">
        <v>353</v>
      </c>
      <c r="E143" s="207" t="s">
        <v>198</v>
      </c>
      <c r="F143" s="207" t="s">
        <v>204</v>
      </c>
      <c r="G143" s="207" t="s">
        <v>204</v>
      </c>
      <c r="H143" s="207" t="s">
        <v>354</v>
      </c>
      <c r="I143" s="207" t="s">
        <v>355</v>
      </c>
    </row>
    <row r="144" spans="1:10" x14ac:dyDescent="0.35">
      <c r="A144" s="207" t="s">
        <v>491</v>
      </c>
      <c r="B144" t="s">
        <v>298</v>
      </c>
      <c r="C144" t="s">
        <v>352</v>
      </c>
      <c r="D144" t="s">
        <v>357</v>
      </c>
      <c r="E144" s="207" t="s">
        <v>198</v>
      </c>
      <c r="F144" s="207" t="s">
        <v>204</v>
      </c>
      <c r="G144" s="207" t="s">
        <v>204</v>
      </c>
      <c r="H144" s="207" t="s">
        <v>450</v>
      </c>
      <c r="I144" s="207" t="s">
        <v>506</v>
      </c>
    </row>
    <row r="145" spans="1:11" x14ac:dyDescent="0.35">
      <c r="A145" s="207" t="s">
        <v>491</v>
      </c>
      <c r="B145" t="s">
        <v>298</v>
      </c>
      <c r="C145" t="s">
        <v>365</v>
      </c>
      <c r="D145" t="s">
        <v>353</v>
      </c>
      <c r="E145" s="207" t="s">
        <v>198</v>
      </c>
      <c r="F145" s="207" t="s">
        <v>204</v>
      </c>
      <c r="G145" s="207" t="s">
        <v>204</v>
      </c>
      <c r="H145" s="207" t="s">
        <v>371</v>
      </c>
      <c r="I145" s="207" t="s">
        <v>507</v>
      </c>
    </row>
    <row r="146" spans="1:11" x14ac:dyDescent="0.35">
      <c r="A146" s="207" t="s">
        <v>491</v>
      </c>
      <c r="B146" t="s">
        <v>298</v>
      </c>
      <c r="C146" t="s">
        <v>365</v>
      </c>
      <c r="D146" t="s">
        <v>94</v>
      </c>
      <c r="E146" s="207" t="s">
        <v>204</v>
      </c>
      <c r="F146" s="207" t="s">
        <v>204</v>
      </c>
      <c r="G146" s="207" t="s">
        <v>204</v>
      </c>
      <c r="H146" s="207" t="s">
        <v>369</v>
      </c>
      <c r="I146" s="207" t="s">
        <v>507</v>
      </c>
      <c r="J146" s="207"/>
      <c r="K146" s="207"/>
    </row>
    <row r="147" spans="1:11" x14ac:dyDescent="0.35">
      <c r="A147" s="207" t="s">
        <v>491</v>
      </c>
      <c r="B147" t="s">
        <v>298</v>
      </c>
      <c r="C147" t="s">
        <v>365</v>
      </c>
      <c r="D147" t="s">
        <v>94</v>
      </c>
      <c r="E147" s="207" t="s">
        <v>204</v>
      </c>
      <c r="F147" s="207" t="s">
        <v>204</v>
      </c>
      <c r="G147" s="207" t="s">
        <v>204</v>
      </c>
      <c r="H147" s="207" t="s">
        <v>369</v>
      </c>
      <c r="I147" s="207" t="s">
        <v>508</v>
      </c>
      <c r="J147" s="207"/>
      <c r="K147" s="207"/>
    </row>
    <row r="148" spans="1:11" x14ac:dyDescent="0.35">
      <c r="A148" s="207" t="s">
        <v>491</v>
      </c>
      <c r="B148" t="s">
        <v>298</v>
      </c>
      <c r="C148" t="s">
        <v>365</v>
      </c>
      <c r="D148" t="s">
        <v>94</v>
      </c>
      <c r="E148" s="207" t="s">
        <v>204</v>
      </c>
      <c r="F148" s="207" t="s">
        <v>204</v>
      </c>
      <c r="G148" s="207" t="s">
        <v>204</v>
      </c>
      <c r="H148" s="207" t="s">
        <v>369</v>
      </c>
      <c r="I148" s="207" t="s">
        <v>368</v>
      </c>
      <c r="J148" s="207"/>
      <c r="K148" s="207"/>
    </row>
    <row r="149" spans="1:11" x14ac:dyDescent="0.35">
      <c r="A149" s="207" t="s">
        <v>491</v>
      </c>
      <c r="B149" t="s">
        <v>298</v>
      </c>
      <c r="C149" t="s">
        <v>365</v>
      </c>
      <c r="D149" t="s">
        <v>357</v>
      </c>
      <c r="E149" s="207" t="s">
        <v>204</v>
      </c>
      <c r="F149" s="207" t="s">
        <v>209</v>
      </c>
      <c r="G149" s="207" t="s">
        <v>209</v>
      </c>
      <c r="H149" s="207" t="s">
        <v>450</v>
      </c>
      <c r="I149" s="207" t="s">
        <v>507</v>
      </c>
      <c r="J149" s="207"/>
      <c r="K149" s="207"/>
    </row>
    <row r="150" spans="1:11" x14ac:dyDescent="0.35">
      <c r="A150" s="207" t="s">
        <v>491</v>
      </c>
      <c r="B150" t="s">
        <v>298</v>
      </c>
      <c r="C150" t="s">
        <v>365</v>
      </c>
      <c r="D150" t="s">
        <v>357</v>
      </c>
      <c r="E150" s="207" t="s">
        <v>204</v>
      </c>
      <c r="F150" s="207" t="s">
        <v>209</v>
      </c>
      <c r="G150" s="207" t="s">
        <v>209</v>
      </c>
      <c r="H150" s="207" t="s">
        <v>450</v>
      </c>
      <c r="I150" s="207" t="s">
        <v>508</v>
      </c>
      <c r="J150" s="207"/>
      <c r="K150" s="207"/>
    </row>
    <row r="151" spans="1:11" x14ac:dyDescent="0.35">
      <c r="A151" s="207" t="s">
        <v>491</v>
      </c>
      <c r="B151" t="s">
        <v>298</v>
      </c>
      <c r="C151" t="s">
        <v>365</v>
      </c>
      <c r="D151" t="s">
        <v>357</v>
      </c>
      <c r="E151" s="207" t="s">
        <v>204</v>
      </c>
      <c r="F151" s="207" t="s">
        <v>209</v>
      </c>
      <c r="G151" s="207" t="s">
        <v>209</v>
      </c>
      <c r="H151" s="207" t="s">
        <v>450</v>
      </c>
      <c r="I151" s="207" t="s">
        <v>368</v>
      </c>
      <c r="J151" s="207"/>
      <c r="K151" s="207"/>
    </row>
    <row r="152" spans="1:11" ht="29" x14ac:dyDescent="0.35">
      <c r="A152" s="207" t="s">
        <v>491</v>
      </c>
      <c r="B152" t="s">
        <v>298</v>
      </c>
      <c r="C152" t="s">
        <v>509</v>
      </c>
      <c r="D152" t="s">
        <v>357</v>
      </c>
      <c r="E152" s="207" t="s">
        <v>198</v>
      </c>
      <c r="F152" s="207" t="s">
        <v>204</v>
      </c>
      <c r="G152" s="207" t="s">
        <v>204</v>
      </c>
      <c r="H152" s="207" t="s">
        <v>450</v>
      </c>
      <c r="I152" s="207" t="s">
        <v>510</v>
      </c>
      <c r="J152" s="207"/>
    </row>
    <row r="153" spans="1:11" x14ac:dyDescent="0.35">
      <c r="A153" s="207" t="s">
        <v>491</v>
      </c>
      <c r="B153" t="s">
        <v>298</v>
      </c>
      <c r="C153" t="s">
        <v>509</v>
      </c>
      <c r="D153" t="s">
        <v>357</v>
      </c>
      <c r="E153" s="207" t="s">
        <v>198</v>
      </c>
      <c r="F153" s="207" t="s">
        <v>204</v>
      </c>
      <c r="G153" s="207" t="s">
        <v>204</v>
      </c>
      <c r="H153" s="207" t="s">
        <v>450</v>
      </c>
      <c r="I153" s="207" t="s">
        <v>511</v>
      </c>
      <c r="J153" s="207"/>
    </row>
    <row r="154" spans="1:11" ht="29" x14ac:dyDescent="0.35">
      <c r="A154" s="207" t="s">
        <v>491</v>
      </c>
      <c r="B154" t="s">
        <v>298</v>
      </c>
      <c r="C154" t="s">
        <v>509</v>
      </c>
      <c r="D154" t="s">
        <v>346</v>
      </c>
      <c r="E154" s="207" t="s">
        <v>209</v>
      </c>
      <c r="F154" s="207" t="s">
        <v>204</v>
      </c>
      <c r="G154" s="207" t="s">
        <v>198</v>
      </c>
      <c r="H154" s="207" t="s">
        <v>347</v>
      </c>
      <c r="I154" s="207" t="s">
        <v>493</v>
      </c>
      <c r="J154" s="207"/>
    </row>
    <row r="155" spans="1:11" x14ac:dyDescent="0.35">
      <c r="A155" s="207" t="s">
        <v>491</v>
      </c>
      <c r="B155" t="s">
        <v>298</v>
      </c>
      <c r="C155" t="s">
        <v>509</v>
      </c>
      <c r="D155" t="s">
        <v>346</v>
      </c>
      <c r="E155" s="207" t="s">
        <v>209</v>
      </c>
      <c r="F155" s="207" t="s">
        <v>204</v>
      </c>
      <c r="G155" s="207" t="s">
        <v>198</v>
      </c>
      <c r="H155" s="207" t="s">
        <v>347</v>
      </c>
      <c r="I155" s="207" t="s">
        <v>511</v>
      </c>
      <c r="J155" s="207"/>
    </row>
    <row r="156" spans="1:11" x14ac:dyDescent="0.35">
      <c r="A156" s="207" t="s">
        <v>491</v>
      </c>
      <c r="B156" t="s">
        <v>298</v>
      </c>
      <c r="C156" t="s">
        <v>509</v>
      </c>
      <c r="D156" t="s">
        <v>353</v>
      </c>
      <c r="E156" s="207" t="s">
        <v>198</v>
      </c>
      <c r="F156" s="207" t="s">
        <v>204</v>
      </c>
      <c r="G156" s="207" t="s">
        <v>204</v>
      </c>
      <c r="H156" s="207" t="s">
        <v>458</v>
      </c>
      <c r="I156" s="207" t="s">
        <v>511</v>
      </c>
    </row>
    <row r="157" spans="1:11" ht="29" x14ac:dyDescent="0.35">
      <c r="A157" s="207" t="s">
        <v>491</v>
      </c>
      <c r="B157" t="s">
        <v>298</v>
      </c>
      <c r="C157" t="s">
        <v>402</v>
      </c>
      <c r="D157" t="s">
        <v>339</v>
      </c>
      <c r="E157" s="207" t="s">
        <v>198</v>
      </c>
      <c r="F157" s="207" t="s">
        <v>209</v>
      </c>
      <c r="G157" s="207" t="s">
        <v>209</v>
      </c>
      <c r="H157" s="207" t="s">
        <v>403</v>
      </c>
      <c r="I157" s="207" t="s">
        <v>512</v>
      </c>
      <c r="J157" s="207"/>
      <c r="K157" s="207"/>
    </row>
    <row r="158" spans="1:11" ht="29" x14ac:dyDescent="0.35">
      <c r="A158" s="207" t="s">
        <v>491</v>
      </c>
      <c r="B158" t="s">
        <v>298</v>
      </c>
      <c r="C158" t="s">
        <v>402</v>
      </c>
      <c r="D158" t="s">
        <v>339</v>
      </c>
      <c r="E158" s="207" t="s">
        <v>198</v>
      </c>
      <c r="F158" s="207" t="s">
        <v>209</v>
      </c>
      <c r="G158" s="207" t="s">
        <v>209</v>
      </c>
      <c r="H158" s="207" t="s">
        <v>403</v>
      </c>
      <c r="I158" s="207" t="s">
        <v>513</v>
      </c>
      <c r="J158" s="207"/>
      <c r="K158" s="207"/>
    </row>
    <row r="159" spans="1:11" ht="29" x14ac:dyDescent="0.35">
      <c r="A159" s="207" t="s">
        <v>491</v>
      </c>
      <c r="B159" t="s">
        <v>298</v>
      </c>
      <c r="C159" t="s">
        <v>402</v>
      </c>
      <c r="D159" t="s">
        <v>339</v>
      </c>
      <c r="E159" s="207" t="s">
        <v>198</v>
      </c>
      <c r="F159" s="207" t="s">
        <v>209</v>
      </c>
      <c r="G159" s="207" t="s">
        <v>209</v>
      </c>
      <c r="H159" s="207" t="s">
        <v>403</v>
      </c>
      <c r="I159" s="207" t="s">
        <v>514</v>
      </c>
      <c r="J159" s="207"/>
      <c r="K159" s="207"/>
    </row>
    <row r="160" spans="1:11" x14ac:dyDescent="0.35">
      <c r="A160" s="207" t="s">
        <v>491</v>
      </c>
      <c r="B160" t="s">
        <v>298</v>
      </c>
      <c r="C160" t="s">
        <v>423</v>
      </c>
      <c r="D160" t="s">
        <v>353</v>
      </c>
      <c r="E160" s="207" t="s">
        <v>204</v>
      </c>
      <c r="F160" s="207" t="s">
        <v>204</v>
      </c>
      <c r="G160" s="207" t="s">
        <v>204</v>
      </c>
      <c r="H160" s="207" t="s">
        <v>515</v>
      </c>
      <c r="I160" s="207" t="s">
        <v>516</v>
      </c>
      <c r="J160" s="207"/>
    </row>
    <row r="161" spans="1:11" x14ac:dyDescent="0.35">
      <c r="A161" s="207" t="s">
        <v>491</v>
      </c>
      <c r="B161" t="s">
        <v>298</v>
      </c>
      <c r="C161" t="s">
        <v>423</v>
      </c>
      <c r="D161" t="s">
        <v>94</v>
      </c>
      <c r="E161" s="207" t="s">
        <v>204</v>
      </c>
      <c r="F161" s="207" t="s">
        <v>204</v>
      </c>
      <c r="G161" s="207" t="s">
        <v>204</v>
      </c>
      <c r="H161" s="207" t="s">
        <v>479</v>
      </c>
      <c r="I161" s="207" t="s">
        <v>430</v>
      </c>
    </row>
    <row r="162" spans="1:11" x14ac:dyDescent="0.35">
      <c r="A162" s="207" t="s">
        <v>491</v>
      </c>
      <c r="B162" t="s">
        <v>298</v>
      </c>
      <c r="C162" t="s">
        <v>431</v>
      </c>
      <c r="D162" t="s">
        <v>353</v>
      </c>
      <c r="E162" s="207" t="s">
        <v>198</v>
      </c>
      <c r="F162" s="207" t="s">
        <v>204</v>
      </c>
      <c r="G162" s="207" t="s">
        <v>204</v>
      </c>
      <c r="H162" s="207" t="s">
        <v>515</v>
      </c>
      <c r="I162" s="207" t="s">
        <v>516</v>
      </c>
    </row>
    <row r="163" spans="1:11" x14ac:dyDescent="0.35">
      <c r="A163" s="207" t="s">
        <v>491</v>
      </c>
      <c r="B163" t="s">
        <v>298</v>
      </c>
      <c r="C163" t="s">
        <v>431</v>
      </c>
      <c r="D163" t="s">
        <v>353</v>
      </c>
      <c r="E163" s="207" t="s">
        <v>198</v>
      </c>
      <c r="F163" s="207" t="s">
        <v>204</v>
      </c>
      <c r="G163" s="207" t="s">
        <v>204</v>
      </c>
      <c r="H163" s="207" t="s">
        <v>515</v>
      </c>
      <c r="I163" t="s">
        <v>517</v>
      </c>
    </row>
    <row r="164" spans="1:11" x14ac:dyDescent="0.35">
      <c r="A164" s="207" t="s">
        <v>491</v>
      </c>
      <c r="B164" t="s">
        <v>298</v>
      </c>
      <c r="C164" t="s">
        <v>431</v>
      </c>
      <c r="D164" t="s">
        <v>382</v>
      </c>
      <c r="E164" s="207" t="s">
        <v>198</v>
      </c>
      <c r="F164" s="207" t="s">
        <v>198</v>
      </c>
      <c r="G164" s="207" t="s">
        <v>204</v>
      </c>
      <c r="H164" s="207" t="s">
        <v>427</v>
      </c>
      <c r="I164" s="207" t="s">
        <v>518</v>
      </c>
    </row>
    <row r="165" spans="1:11" x14ac:dyDescent="0.35">
      <c r="A165" s="207" t="s">
        <v>491</v>
      </c>
      <c r="B165" t="s">
        <v>298</v>
      </c>
      <c r="C165" t="s">
        <v>435</v>
      </c>
      <c r="D165" t="s">
        <v>353</v>
      </c>
      <c r="E165" s="207" t="s">
        <v>198</v>
      </c>
      <c r="F165" s="207" t="s">
        <v>204</v>
      </c>
      <c r="G165" s="207" t="s">
        <v>204</v>
      </c>
      <c r="H165" s="207" t="s">
        <v>424</v>
      </c>
      <c r="I165" t="s">
        <v>517</v>
      </c>
    </row>
    <row r="166" spans="1:11" x14ac:dyDescent="0.35">
      <c r="A166" s="207" t="s">
        <v>519</v>
      </c>
      <c r="B166" t="s">
        <v>298</v>
      </c>
      <c r="C166" t="s">
        <v>360</v>
      </c>
      <c r="D166" t="s">
        <v>353</v>
      </c>
      <c r="E166" s="207" t="s">
        <v>198</v>
      </c>
      <c r="F166" s="207" t="s">
        <v>198</v>
      </c>
      <c r="G166" s="207" t="s">
        <v>204</v>
      </c>
      <c r="H166" s="207" t="s">
        <v>363</v>
      </c>
      <c r="I166" s="207" t="s">
        <v>520</v>
      </c>
      <c r="J166" s="207"/>
      <c r="K166" s="207"/>
    </row>
    <row r="167" spans="1:11" ht="29" x14ac:dyDescent="0.35">
      <c r="A167" s="207" t="s">
        <v>519</v>
      </c>
      <c r="B167" t="s">
        <v>298</v>
      </c>
      <c r="C167" t="s">
        <v>360</v>
      </c>
      <c r="D167" t="s">
        <v>353</v>
      </c>
      <c r="E167" s="207" t="s">
        <v>198</v>
      </c>
      <c r="F167" s="207" t="s">
        <v>198</v>
      </c>
      <c r="G167" s="207" t="s">
        <v>204</v>
      </c>
      <c r="H167" s="207" t="s">
        <v>363</v>
      </c>
      <c r="I167" s="207" t="s">
        <v>521</v>
      </c>
      <c r="J167" s="207"/>
      <c r="K167" s="207"/>
    </row>
    <row r="168" spans="1:11" x14ac:dyDescent="0.35">
      <c r="A168" s="207" t="s">
        <v>519</v>
      </c>
      <c r="B168" t="s">
        <v>298</v>
      </c>
      <c r="C168" t="s">
        <v>360</v>
      </c>
      <c r="D168" t="s">
        <v>353</v>
      </c>
      <c r="E168" s="207" t="s">
        <v>198</v>
      </c>
      <c r="F168" s="207" t="s">
        <v>198</v>
      </c>
      <c r="G168" s="207" t="s">
        <v>204</v>
      </c>
      <c r="H168" s="207" t="s">
        <v>363</v>
      </c>
      <c r="I168" s="207" t="s">
        <v>522</v>
      </c>
      <c r="J168" s="207"/>
      <c r="K168" s="207"/>
    </row>
    <row r="169" spans="1:11" x14ac:dyDescent="0.35">
      <c r="A169" s="207" t="s">
        <v>519</v>
      </c>
      <c r="B169" t="s">
        <v>298</v>
      </c>
      <c r="C169" t="s">
        <v>360</v>
      </c>
      <c r="D169" t="s">
        <v>382</v>
      </c>
      <c r="E169" s="207" t="s">
        <v>198</v>
      </c>
      <c r="F169" s="207" t="s">
        <v>204</v>
      </c>
      <c r="G169" s="207" t="s">
        <v>209</v>
      </c>
      <c r="H169" s="207" t="s">
        <v>523</v>
      </c>
      <c r="I169" s="207" t="s">
        <v>524</v>
      </c>
    </row>
    <row r="170" spans="1:11" ht="58" x14ac:dyDescent="0.35">
      <c r="A170" s="207" t="s">
        <v>519</v>
      </c>
      <c r="B170" t="s">
        <v>298</v>
      </c>
      <c r="C170" t="s">
        <v>360</v>
      </c>
      <c r="D170" t="s">
        <v>339</v>
      </c>
      <c r="E170" s="207" t="s">
        <v>198</v>
      </c>
      <c r="F170" s="207" t="s">
        <v>209</v>
      </c>
      <c r="G170" s="207" t="s">
        <v>209</v>
      </c>
      <c r="H170" s="207" t="s">
        <v>342</v>
      </c>
      <c r="I170" s="207" t="s">
        <v>525</v>
      </c>
      <c r="J170" s="207"/>
    </row>
    <row r="171" spans="1:11" x14ac:dyDescent="0.35">
      <c r="A171" s="207" t="s">
        <v>519</v>
      </c>
      <c r="B171" t="s">
        <v>298</v>
      </c>
      <c r="C171" t="s">
        <v>360</v>
      </c>
      <c r="D171" t="s">
        <v>339</v>
      </c>
      <c r="E171" s="207" t="s">
        <v>198</v>
      </c>
      <c r="F171" s="207" t="s">
        <v>209</v>
      </c>
      <c r="G171" s="207" t="s">
        <v>209</v>
      </c>
      <c r="H171" s="207" t="s">
        <v>342</v>
      </c>
      <c r="I171" s="207" t="s">
        <v>526</v>
      </c>
      <c r="J171" s="207"/>
    </row>
    <row r="172" spans="1:11" x14ac:dyDescent="0.35">
      <c r="A172" s="207" t="s">
        <v>519</v>
      </c>
      <c r="B172" t="s">
        <v>298</v>
      </c>
      <c r="C172" t="s">
        <v>360</v>
      </c>
      <c r="D172" t="s">
        <v>346</v>
      </c>
      <c r="E172" s="207" t="s">
        <v>198</v>
      </c>
      <c r="F172" s="207" t="s">
        <v>204</v>
      </c>
      <c r="G172" s="207" t="s">
        <v>204</v>
      </c>
      <c r="H172" s="207" t="s">
        <v>347</v>
      </c>
    </row>
    <row r="173" spans="1:11" x14ac:dyDescent="0.35">
      <c r="A173" s="207" t="s">
        <v>519</v>
      </c>
      <c r="B173" t="s">
        <v>298</v>
      </c>
      <c r="C173" t="s">
        <v>360</v>
      </c>
      <c r="D173" t="s">
        <v>357</v>
      </c>
      <c r="E173" s="207" t="s">
        <v>204</v>
      </c>
      <c r="F173" s="207" t="s">
        <v>209</v>
      </c>
      <c r="G173" s="207" t="s">
        <v>209</v>
      </c>
      <c r="H173" s="207" t="s">
        <v>358</v>
      </c>
    </row>
    <row r="174" spans="1:11" ht="29" x14ac:dyDescent="0.35">
      <c r="A174" s="207" t="s">
        <v>519</v>
      </c>
      <c r="B174" t="s">
        <v>298</v>
      </c>
      <c r="C174" t="s">
        <v>365</v>
      </c>
      <c r="D174" t="s">
        <v>353</v>
      </c>
      <c r="E174" s="207" t="s">
        <v>198</v>
      </c>
      <c r="F174" s="207" t="s">
        <v>198</v>
      </c>
      <c r="G174" s="207" t="s">
        <v>204</v>
      </c>
      <c r="H174" s="207" t="s">
        <v>371</v>
      </c>
      <c r="I174" s="207" t="s">
        <v>527</v>
      </c>
      <c r="J174" s="207"/>
    </row>
    <row r="175" spans="1:11" x14ac:dyDescent="0.35">
      <c r="A175" s="207" t="s">
        <v>519</v>
      </c>
      <c r="B175" t="s">
        <v>298</v>
      </c>
      <c r="C175" t="s">
        <v>365</v>
      </c>
      <c r="D175" t="s">
        <v>353</v>
      </c>
      <c r="E175" s="207" t="s">
        <v>198</v>
      </c>
      <c r="F175" s="207" t="s">
        <v>198</v>
      </c>
      <c r="G175" s="207" t="s">
        <v>204</v>
      </c>
      <c r="H175" s="207" t="s">
        <v>371</v>
      </c>
      <c r="I175" s="207" t="s">
        <v>528</v>
      </c>
      <c r="J175" s="207"/>
    </row>
    <row r="176" spans="1:11" ht="29" x14ac:dyDescent="0.35">
      <c r="A176" s="207" t="s">
        <v>519</v>
      </c>
      <c r="B176" t="s">
        <v>298</v>
      </c>
      <c r="C176" t="s">
        <v>365</v>
      </c>
      <c r="D176" t="s">
        <v>339</v>
      </c>
      <c r="E176" s="207" t="s">
        <v>198</v>
      </c>
      <c r="F176" s="207" t="s">
        <v>209</v>
      </c>
      <c r="G176" s="207" t="s">
        <v>214</v>
      </c>
      <c r="H176" s="207" t="s">
        <v>529</v>
      </c>
      <c r="I176" s="207" t="s">
        <v>530</v>
      </c>
      <c r="J176" s="207"/>
      <c r="K176" s="207"/>
    </row>
    <row r="177" spans="1:11" ht="29" x14ac:dyDescent="0.35">
      <c r="A177" s="207" t="s">
        <v>519</v>
      </c>
      <c r="B177" t="s">
        <v>298</v>
      </c>
      <c r="C177" t="s">
        <v>365</v>
      </c>
      <c r="D177" t="s">
        <v>339</v>
      </c>
      <c r="E177" s="207" t="s">
        <v>198</v>
      </c>
      <c r="F177" s="207" t="s">
        <v>209</v>
      </c>
      <c r="G177" s="207" t="s">
        <v>214</v>
      </c>
      <c r="H177" s="207" t="s">
        <v>529</v>
      </c>
      <c r="I177" s="207" t="s">
        <v>531</v>
      </c>
      <c r="J177" s="207"/>
      <c r="K177" s="207"/>
    </row>
    <row r="178" spans="1:11" ht="29" x14ac:dyDescent="0.35">
      <c r="A178" s="207" t="s">
        <v>519</v>
      </c>
      <c r="B178" t="s">
        <v>298</v>
      </c>
      <c r="C178" t="s">
        <v>365</v>
      </c>
      <c r="D178" t="s">
        <v>339</v>
      </c>
      <c r="E178" s="207" t="s">
        <v>198</v>
      </c>
      <c r="F178" s="207" t="s">
        <v>209</v>
      </c>
      <c r="G178" s="207" t="s">
        <v>214</v>
      </c>
      <c r="H178" s="207" t="s">
        <v>370</v>
      </c>
      <c r="I178" s="207" t="s">
        <v>532</v>
      </c>
      <c r="J178" s="207"/>
      <c r="K178" s="207"/>
    </row>
    <row r="179" spans="1:11" ht="43.5" x14ac:dyDescent="0.35">
      <c r="A179" s="207" t="s">
        <v>519</v>
      </c>
      <c r="B179" t="s">
        <v>298</v>
      </c>
      <c r="C179" t="s">
        <v>365</v>
      </c>
      <c r="D179" t="s">
        <v>346</v>
      </c>
      <c r="E179" s="207" t="s">
        <v>209</v>
      </c>
      <c r="F179" s="207" t="s">
        <v>209</v>
      </c>
      <c r="G179" s="207" t="s">
        <v>209</v>
      </c>
      <c r="H179" s="207" t="s">
        <v>347</v>
      </c>
      <c r="I179" s="207" t="s">
        <v>533</v>
      </c>
      <c r="J179" s="207"/>
      <c r="K179" s="207"/>
    </row>
    <row r="180" spans="1:11" ht="29" x14ac:dyDescent="0.35">
      <c r="A180" s="207" t="s">
        <v>519</v>
      </c>
      <c r="B180" t="s">
        <v>298</v>
      </c>
      <c r="C180" t="s">
        <v>365</v>
      </c>
      <c r="D180" t="s">
        <v>346</v>
      </c>
      <c r="E180" s="207" t="s">
        <v>209</v>
      </c>
      <c r="F180" s="207" t="s">
        <v>209</v>
      </c>
      <c r="G180" s="207" t="s">
        <v>209</v>
      </c>
      <c r="H180" s="207" t="s">
        <v>347</v>
      </c>
      <c r="I180" s="207" t="s">
        <v>534</v>
      </c>
      <c r="J180" s="207"/>
      <c r="K180" s="207"/>
    </row>
    <row r="181" spans="1:11" x14ac:dyDescent="0.35">
      <c r="A181" s="207" t="s">
        <v>519</v>
      </c>
      <c r="B181" t="s">
        <v>298</v>
      </c>
      <c r="C181" t="s">
        <v>365</v>
      </c>
      <c r="D181" t="s">
        <v>346</v>
      </c>
      <c r="E181" s="207" t="s">
        <v>209</v>
      </c>
      <c r="F181" s="207" t="s">
        <v>209</v>
      </c>
      <c r="G181" s="207" t="s">
        <v>209</v>
      </c>
      <c r="H181" s="207" t="s">
        <v>347</v>
      </c>
      <c r="I181" s="207" t="s">
        <v>535</v>
      </c>
      <c r="J181" s="207"/>
      <c r="K181" s="207"/>
    </row>
    <row r="182" spans="1:11" ht="29" x14ac:dyDescent="0.35">
      <c r="A182" s="207" t="s">
        <v>519</v>
      </c>
      <c r="B182" t="s">
        <v>298</v>
      </c>
      <c r="C182" t="s">
        <v>365</v>
      </c>
      <c r="D182" t="s">
        <v>357</v>
      </c>
      <c r="E182" s="207" t="s">
        <v>204</v>
      </c>
      <c r="F182" s="207" t="s">
        <v>209</v>
      </c>
      <c r="G182" s="207" t="s">
        <v>209</v>
      </c>
      <c r="H182" s="207" t="s">
        <v>358</v>
      </c>
      <c r="I182" s="207" t="s">
        <v>536</v>
      </c>
    </row>
    <row r="183" spans="1:11" ht="58" x14ac:dyDescent="0.35">
      <c r="A183" s="207" t="s">
        <v>519</v>
      </c>
      <c r="B183" t="s">
        <v>298</v>
      </c>
      <c r="C183" t="s">
        <v>352</v>
      </c>
      <c r="D183" t="s">
        <v>353</v>
      </c>
      <c r="E183" s="207" t="s">
        <v>204</v>
      </c>
      <c r="F183" s="207" t="s">
        <v>209</v>
      </c>
      <c r="G183" s="207" t="s">
        <v>209</v>
      </c>
      <c r="H183" s="207" t="s">
        <v>354</v>
      </c>
      <c r="I183" s="207" t="s">
        <v>355</v>
      </c>
      <c r="J183" s="207"/>
      <c r="K183" s="207"/>
    </row>
    <row r="184" spans="1:11" ht="58" x14ac:dyDescent="0.35">
      <c r="A184" s="207" t="s">
        <v>519</v>
      </c>
      <c r="B184" t="s">
        <v>298</v>
      </c>
      <c r="C184" t="s">
        <v>352</v>
      </c>
      <c r="D184" t="s">
        <v>353</v>
      </c>
      <c r="E184" s="207" t="s">
        <v>204</v>
      </c>
      <c r="F184" s="207" t="s">
        <v>209</v>
      </c>
      <c r="G184" s="207" t="s">
        <v>209</v>
      </c>
      <c r="H184" s="207" t="s">
        <v>354</v>
      </c>
      <c r="I184" s="207" t="s">
        <v>355</v>
      </c>
      <c r="J184" s="207"/>
      <c r="K184" s="207"/>
    </row>
    <row r="185" spans="1:11" ht="43.5" x14ac:dyDescent="0.35">
      <c r="A185" s="207" t="s">
        <v>519</v>
      </c>
      <c r="B185" t="s">
        <v>298</v>
      </c>
      <c r="C185" t="s">
        <v>352</v>
      </c>
      <c r="D185" t="s">
        <v>353</v>
      </c>
      <c r="E185" s="207" t="s">
        <v>204</v>
      </c>
      <c r="F185" s="207" t="s">
        <v>209</v>
      </c>
      <c r="G185" s="207" t="s">
        <v>209</v>
      </c>
      <c r="H185" s="207" t="s">
        <v>354</v>
      </c>
      <c r="I185" s="207" t="s">
        <v>537</v>
      </c>
      <c r="J185" s="207"/>
      <c r="K185" s="207"/>
    </row>
    <row r="186" spans="1:11" ht="29" x14ac:dyDescent="0.35">
      <c r="A186" s="207" t="s">
        <v>519</v>
      </c>
      <c r="B186" t="s">
        <v>298</v>
      </c>
      <c r="C186" t="s">
        <v>352</v>
      </c>
      <c r="D186" t="s">
        <v>417</v>
      </c>
      <c r="E186" s="207" t="s">
        <v>198</v>
      </c>
      <c r="F186" s="207" t="s">
        <v>204</v>
      </c>
      <c r="G186" s="207" t="s">
        <v>204</v>
      </c>
      <c r="I186" s="207" t="s">
        <v>538</v>
      </c>
    </row>
    <row r="187" spans="1:11" ht="29" x14ac:dyDescent="0.35">
      <c r="A187" s="207" t="s">
        <v>519</v>
      </c>
      <c r="B187" t="s">
        <v>298</v>
      </c>
      <c r="C187" t="s">
        <v>352</v>
      </c>
      <c r="D187" t="s">
        <v>382</v>
      </c>
      <c r="E187" s="207" t="s">
        <v>198</v>
      </c>
      <c r="F187" s="207" t="s">
        <v>209</v>
      </c>
      <c r="G187" s="207" t="s">
        <v>209</v>
      </c>
      <c r="H187" s="207" t="s">
        <v>539</v>
      </c>
      <c r="I187" s="207" t="s">
        <v>540</v>
      </c>
    </row>
    <row r="188" spans="1:11" ht="29" x14ac:dyDescent="0.35">
      <c r="A188" s="207" t="s">
        <v>519</v>
      </c>
      <c r="B188" t="s">
        <v>298</v>
      </c>
      <c r="C188" t="s">
        <v>352</v>
      </c>
      <c r="D188" t="s">
        <v>339</v>
      </c>
      <c r="E188" s="207" t="s">
        <v>198</v>
      </c>
      <c r="F188" s="207" t="s">
        <v>209</v>
      </c>
      <c r="G188" s="207" t="s">
        <v>214</v>
      </c>
      <c r="H188" s="207" t="s">
        <v>541</v>
      </c>
    </row>
    <row r="189" spans="1:11" x14ac:dyDescent="0.35">
      <c r="A189" s="207" t="s">
        <v>519</v>
      </c>
      <c r="B189" t="s">
        <v>298</v>
      </c>
      <c r="C189" t="s">
        <v>352</v>
      </c>
      <c r="D189" t="s">
        <v>357</v>
      </c>
      <c r="E189" s="207" t="s">
        <v>198</v>
      </c>
      <c r="F189" s="207" t="s">
        <v>204</v>
      </c>
      <c r="G189" s="207" t="s">
        <v>209</v>
      </c>
      <c r="H189" s="207" t="s">
        <v>358</v>
      </c>
    </row>
    <row r="190" spans="1:11" ht="58" x14ac:dyDescent="0.35">
      <c r="A190" s="207" t="s">
        <v>519</v>
      </c>
      <c r="B190" t="s">
        <v>298</v>
      </c>
      <c r="C190" t="s">
        <v>352</v>
      </c>
      <c r="D190" t="s">
        <v>375</v>
      </c>
      <c r="E190" s="207" t="s">
        <v>198</v>
      </c>
      <c r="F190" s="207" t="s">
        <v>341</v>
      </c>
      <c r="G190" s="207" t="s">
        <v>204</v>
      </c>
      <c r="H190" s="207" t="s">
        <v>542</v>
      </c>
      <c r="I190" s="207" t="s">
        <v>355</v>
      </c>
    </row>
    <row r="191" spans="1:11" ht="29" x14ac:dyDescent="0.35">
      <c r="A191" s="207" t="s">
        <v>519</v>
      </c>
      <c r="B191" t="s">
        <v>298</v>
      </c>
      <c r="C191" t="s">
        <v>345</v>
      </c>
      <c r="D191" t="s">
        <v>339</v>
      </c>
      <c r="E191" s="207" t="s">
        <v>198</v>
      </c>
      <c r="F191" s="207" t="s">
        <v>209</v>
      </c>
      <c r="G191" s="207" t="s">
        <v>209</v>
      </c>
      <c r="H191" s="207" t="s">
        <v>543</v>
      </c>
    </row>
    <row r="192" spans="1:11" x14ac:dyDescent="0.35">
      <c r="A192" s="207" t="s">
        <v>519</v>
      </c>
      <c r="B192" t="s">
        <v>298</v>
      </c>
      <c r="C192" t="s">
        <v>345</v>
      </c>
      <c r="D192" t="s">
        <v>346</v>
      </c>
      <c r="E192" s="207" t="s">
        <v>209</v>
      </c>
      <c r="F192" s="207" t="s">
        <v>209</v>
      </c>
      <c r="G192" s="207" t="s">
        <v>209</v>
      </c>
      <c r="H192" s="207" t="s">
        <v>347</v>
      </c>
      <c r="I192" s="207" t="s">
        <v>544</v>
      </c>
    </row>
    <row r="193" spans="1:11" ht="29" x14ac:dyDescent="0.35">
      <c r="A193" s="207" t="s">
        <v>519</v>
      </c>
      <c r="B193" t="s">
        <v>298</v>
      </c>
      <c r="C193" t="s">
        <v>545</v>
      </c>
      <c r="D193" t="s">
        <v>353</v>
      </c>
      <c r="E193" s="207" t="s">
        <v>198</v>
      </c>
      <c r="F193" s="207" t="s">
        <v>198</v>
      </c>
      <c r="G193" s="207" t="s">
        <v>204</v>
      </c>
      <c r="H193" s="207" t="s">
        <v>546</v>
      </c>
      <c r="I193" s="207" t="s">
        <v>547</v>
      </c>
    </row>
    <row r="194" spans="1:11" x14ac:dyDescent="0.35">
      <c r="A194" s="207" t="s">
        <v>519</v>
      </c>
      <c r="B194" t="s">
        <v>298</v>
      </c>
      <c r="C194" t="s">
        <v>545</v>
      </c>
      <c r="D194" t="s">
        <v>548</v>
      </c>
      <c r="E194" s="207" t="s">
        <v>198</v>
      </c>
      <c r="F194" s="207" t="s">
        <v>204</v>
      </c>
      <c r="G194" s="207" t="s">
        <v>209</v>
      </c>
      <c r="H194" s="207" t="s">
        <v>549</v>
      </c>
      <c r="I194" s="207" t="s">
        <v>550</v>
      </c>
      <c r="J194" s="207"/>
    </row>
    <row r="195" spans="1:11" x14ac:dyDescent="0.35">
      <c r="A195" s="207" t="s">
        <v>519</v>
      </c>
      <c r="B195" t="s">
        <v>298</v>
      </c>
      <c r="C195" t="s">
        <v>545</v>
      </c>
      <c r="D195" t="s">
        <v>548</v>
      </c>
      <c r="E195" s="207" t="s">
        <v>198</v>
      </c>
      <c r="F195" s="207" t="s">
        <v>204</v>
      </c>
      <c r="G195" s="207" t="s">
        <v>209</v>
      </c>
      <c r="H195" s="207" t="s">
        <v>549</v>
      </c>
      <c r="I195" s="207" t="s">
        <v>551</v>
      </c>
      <c r="J195" s="207"/>
    </row>
    <row r="196" spans="1:11" x14ac:dyDescent="0.35">
      <c r="A196" s="207" t="s">
        <v>519</v>
      </c>
      <c r="B196" t="s">
        <v>298</v>
      </c>
      <c r="C196" t="s">
        <v>552</v>
      </c>
      <c r="D196" t="s">
        <v>357</v>
      </c>
      <c r="E196" s="207" t="s">
        <v>198</v>
      </c>
      <c r="F196" s="207" t="s">
        <v>341</v>
      </c>
      <c r="G196" s="207" t="s">
        <v>204</v>
      </c>
      <c r="H196" s="207" t="s">
        <v>450</v>
      </c>
      <c r="I196" s="207" t="s">
        <v>551</v>
      </c>
    </row>
    <row r="197" spans="1:11" ht="29" x14ac:dyDescent="0.35">
      <c r="A197" s="207" t="s">
        <v>519</v>
      </c>
      <c r="B197" t="s">
        <v>298</v>
      </c>
      <c r="C197" t="s">
        <v>553</v>
      </c>
      <c r="D197" t="s">
        <v>353</v>
      </c>
      <c r="E197" s="207" t="s">
        <v>198</v>
      </c>
      <c r="F197" s="207" t="s">
        <v>198</v>
      </c>
      <c r="G197" s="207" t="s">
        <v>204</v>
      </c>
      <c r="H197" s="207" t="s">
        <v>554</v>
      </c>
      <c r="I197" s="207" t="s">
        <v>555</v>
      </c>
    </row>
    <row r="198" spans="1:11" ht="29" x14ac:dyDescent="0.35">
      <c r="A198" s="207" t="s">
        <v>519</v>
      </c>
      <c r="B198" t="s">
        <v>298</v>
      </c>
      <c r="C198" t="s">
        <v>553</v>
      </c>
      <c r="D198" t="s">
        <v>353</v>
      </c>
      <c r="E198" s="207" t="s">
        <v>198</v>
      </c>
      <c r="F198" s="207" t="s">
        <v>198</v>
      </c>
      <c r="G198" s="207" t="s">
        <v>204</v>
      </c>
      <c r="H198" s="207" t="s">
        <v>556</v>
      </c>
      <c r="I198" s="207" t="s">
        <v>557</v>
      </c>
    </row>
    <row r="199" spans="1:11" x14ac:dyDescent="0.35">
      <c r="A199" s="207" t="s">
        <v>519</v>
      </c>
      <c r="B199" t="s">
        <v>298</v>
      </c>
      <c r="C199" t="s">
        <v>553</v>
      </c>
      <c r="D199" t="s">
        <v>339</v>
      </c>
      <c r="E199" s="207" t="s">
        <v>198</v>
      </c>
      <c r="F199" s="207" t="s">
        <v>204</v>
      </c>
      <c r="G199" s="207" t="s">
        <v>209</v>
      </c>
      <c r="H199" s="207" t="s">
        <v>558</v>
      </c>
      <c r="I199" s="207" t="s">
        <v>550</v>
      </c>
      <c r="J199" s="207"/>
      <c r="K199" s="207"/>
    </row>
    <row r="200" spans="1:11" x14ac:dyDescent="0.35">
      <c r="A200" s="207" t="s">
        <v>519</v>
      </c>
      <c r="B200" t="s">
        <v>298</v>
      </c>
      <c r="C200" t="s">
        <v>553</v>
      </c>
      <c r="D200" t="s">
        <v>339</v>
      </c>
      <c r="E200" s="207" t="s">
        <v>198</v>
      </c>
      <c r="F200" s="207" t="s">
        <v>204</v>
      </c>
      <c r="G200" s="207" t="s">
        <v>209</v>
      </c>
      <c r="H200" s="207" t="s">
        <v>558</v>
      </c>
      <c r="I200" s="207" t="s">
        <v>551</v>
      </c>
      <c r="J200" s="207"/>
      <c r="K200" s="207"/>
    </row>
    <row r="201" spans="1:11" x14ac:dyDescent="0.35">
      <c r="A201" s="207" t="s">
        <v>519</v>
      </c>
      <c r="B201" t="s">
        <v>298</v>
      </c>
      <c r="C201" t="s">
        <v>553</v>
      </c>
      <c r="D201" t="s">
        <v>339</v>
      </c>
      <c r="E201" s="207" t="s">
        <v>198</v>
      </c>
      <c r="F201" s="207" t="s">
        <v>204</v>
      </c>
      <c r="G201" s="207" t="s">
        <v>209</v>
      </c>
      <c r="H201" s="207" t="s">
        <v>558</v>
      </c>
      <c r="I201" s="207" t="s">
        <v>559</v>
      </c>
      <c r="J201" s="207"/>
      <c r="K201" s="207"/>
    </row>
    <row r="202" spans="1:11" x14ac:dyDescent="0.35">
      <c r="A202" s="207" t="s">
        <v>519</v>
      </c>
      <c r="B202" t="s">
        <v>298</v>
      </c>
      <c r="C202" t="s">
        <v>553</v>
      </c>
      <c r="D202" t="s">
        <v>548</v>
      </c>
      <c r="E202" s="207" t="s">
        <v>198</v>
      </c>
      <c r="F202" s="207" t="s">
        <v>204</v>
      </c>
      <c r="G202" s="207" t="s">
        <v>209</v>
      </c>
      <c r="H202" s="207" t="s">
        <v>560</v>
      </c>
      <c r="I202" s="207" t="s">
        <v>550</v>
      </c>
      <c r="J202" s="207"/>
      <c r="K202" s="207"/>
    </row>
    <row r="203" spans="1:11" x14ac:dyDescent="0.35">
      <c r="A203" s="207" t="s">
        <v>519</v>
      </c>
      <c r="B203" t="s">
        <v>298</v>
      </c>
      <c r="C203" t="s">
        <v>553</v>
      </c>
      <c r="D203" t="s">
        <v>548</v>
      </c>
      <c r="E203" s="207" t="s">
        <v>198</v>
      </c>
      <c r="F203" s="207" t="s">
        <v>204</v>
      </c>
      <c r="G203" s="207" t="s">
        <v>209</v>
      </c>
      <c r="H203" s="207" t="s">
        <v>560</v>
      </c>
      <c r="I203" s="207" t="s">
        <v>551</v>
      </c>
      <c r="J203" s="207"/>
      <c r="K203" s="207"/>
    </row>
    <row r="204" spans="1:11" ht="29" x14ac:dyDescent="0.35">
      <c r="A204" s="207" t="s">
        <v>519</v>
      </c>
      <c r="B204" t="s">
        <v>298</v>
      </c>
      <c r="C204" t="s">
        <v>553</v>
      </c>
      <c r="D204" t="s">
        <v>548</v>
      </c>
      <c r="E204" s="207" t="s">
        <v>198</v>
      </c>
      <c r="F204" s="207" t="s">
        <v>204</v>
      </c>
      <c r="G204" s="207" t="s">
        <v>209</v>
      </c>
      <c r="H204" s="207" t="s">
        <v>560</v>
      </c>
      <c r="I204" s="207" t="s">
        <v>561</v>
      </c>
      <c r="J204" s="207"/>
      <c r="K204" s="207"/>
    </row>
    <row r="205" spans="1:11" ht="43.5" x14ac:dyDescent="0.35">
      <c r="A205" s="207" t="s">
        <v>519</v>
      </c>
      <c r="B205" t="s">
        <v>298</v>
      </c>
      <c r="C205" t="s">
        <v>553</v>
      </c>
      <c r="D205" t="s">
        <v>357</v>
      </c>
      <c r="E205" s="207" t="s">
        <v>198</v>
      </c>
      <c r="F205" s="207" t="s">
        <v>198</v>
      </c>
      <c r="G205" s="207" t="s">
        <v>204</v>
      </c>
      <c r="H205" s="207" t="s">
        <v>562</v>
      </c>
      <c r="I205" s="207" t="s">
        <v>563</v>
      </c>
    </row>
    <row r="206" spans="1:11" ht="29" x14ac:dyDescent="0.35">
      <c r="A206" s="207" t="s">
        <v>519</v>
      </c>
      <c r="B206" t="s">
        <v>298</v>
      </c>
      <c r="C206" t="s">
        <v>564</v>
      </c>
      <c r="D206" t="s">
        <v>353</v>
      </c>
      <c r="E206" s="207" t="s">
        <v>198</v>
      </c>
      <c r="F206" s="207" t="s">
        <v>198</v>
      </c>
      <c r="G206" s="207" t="s">
        <v>204</v>
      </c>
      <c r="H206" s="207" t="s">
        <v>565</v>
      </c>
      <c r="I206" s="207" t="s">
        <v>566</v>
      </c>
    </row>
    <row r="207" spans="1:11" ht="29" x14ac:dyDescent="0.35">
      <c r="A207" s="207" t="s">
        <v>519</v>
      </c>
      <c r="B207" t="s">
        <v>298</v>
      </c>
      <c r="C207" t="s">
        <v>564</v>
      </c>
      <c r="D207" t="s">
        <v>382</v>
      </c>
      <c r="E207" s="207" t="s">
        <v>198</v>
      </c>
      <c r="F207" s="207" t="s">
        <v>209</v>
      </c>
      <c r="G207" s="207" t="s">
        <v>209</v>
      </c>
      <c r="H207" s="207" t="s">
        <v>567</v>
      </c>
      <c r="I207" s="207" t="s">
        <v>566</v>
      </c>
    </row>
    <row r="208" spans="1:11" ht="29" x14ac:dyDescent="0.35">
      <c r="A208" s="207" t="s">
        <v>519</v>
      </c>
      <c r="B208" t="s">
        <v>298</v>
      </c>
      <c r="C208" t="s">
        <v>564</v>
      </c>
      <c r="D208" t="s">
        <v>339</v>
      </c>
      <c r="E208" s="207" t="s">
        <v>198</v>
      </c>
      <c r="F208" s="207" t="s">
        <v>209</v>
      </c>
      <c r="G208" s="207" t="s">
        <v>209</v>
      </c>
      <c r="H208" s="207" t="s">
        <v>568</v>
      </c>
      <c r="I208" s="207" t="s">
        <v>569</v>
      </c>
      <c r="J208" s="207"/>
      <c r="K208" s="207"/>
    </row>
    <row r="209" spans="1:11" ht="29" x14ac:dyDescent="0.35">
      <c r="A209" s="207" t="s">
        <v>519</v>
      </c>
      <c r="B209" t="s">
        <v>298</v>
      </c>
      <c r="C209" t="s">
        <v>564</v>
      </c>
      <c r="D209" t="s">
        <v>339</v>
      </c>
      <c r="E209" s="207" t="s">
        <v>198</v>
      </c>
      <c r="F209" s="207" t="s">
        <v>209</v>
      </c>
      <c r="G209" s="207" t="s">
        <v>209</v>
      </c>
      <c r="H209" s="207" t="s">
        <v>568</v>
      </c>
      <c r="I209" s="207" t="s">
        <v>570</v>
      </c>
      <c r="J209" s="207"/>
      <c r="K209" s="207"/>
    </row>
    <row r="210" spans="1:11" ht="29" x14ac:dyDescent="0.35">
      <c r="A210" s="207" t="s">
        <v>519</v>
      </c>
      <c r="B210" t="s">
        <v>298</v>
      </c>
      <c r="C210" t="s">
        <v>564</v>
      </c>
      <c r="D210" t="s">
        <v>339</v>
      </c>
      <c r="E210" s="207" t="s">
        <v>198</v>
      </c>
      <c r="F210" s="207" t="s">
        <v>209</v>
      </c>
      <c r="G210" s="207" t="s">
        <v>209</v>
      </c>
      <c r="H210" s="207" t="s">
        <v>568</v>
      </c>
      <c r="I210" s="207" t="s">
        <v>571</v>
      </c>
      <c r="J210" s="207"/>
      <c r="K210" s="207"/>
    </row>
    <row r="211" spans="1:11" x14ac:dyDescent="0.35">
      <c r="A211" s="207" t="s">
        <v>519</v>
      </c>
      <c r="B211" t="s">
        <v>298</v>
      </c>
      <c r="C211" t="s">
        <v>564</v>
      </c>
      <c r="D211" t="s">
        <v>548</v>
      </c>
      <c r="E211" s="207" t="s">
        <v>198</v>
      </c>
      <c r="F211" s="207" t="s">
        <v>204</v>
      </c>
      <c r="G211" s="207" t="s">
        <v>209</v>
      </c>
      <c r="H211" s="207" t="s">
        <v>572</v>
      </c>
      <c r="I211" s="207" t="s">
        <v>569</v>
      </c>
      <c r="J211" s="207"/>
      <c r="K211" s="207"/>
    </row>
    <row r="212" spans="1:11" ht="29" x14ac:dyDescent="0.35">
      <c r="A212" s="207" t="s">
        <v>519</v>
      </c>
      <c r="B212" t="s">
        <v>298</v>
      </c>
      <c r="C212" t="s">
        <v>564</v>
      </c>
      <c r="D212" t="s">
        <v>548</v>
      </c>
      <c r="E212" s="207" t="s">
        <v>198</v>
      </c>
      <c r="F212" s="207" t="s">
        <v>204</v>
      </c>
      <c r="G212" s="207" t="s">
        <v>209</v>
      </c>
      <c r="H212" s="207" t="s">
        <v>572</v>
      </c>
      <c r="I212" s="207" t="s">
        <v>570</v>
      </c>
      <c r="J212" s="207"/>
      <c r="K212" s="207"/>
    </row>
    <row r="213" spans="1:11" ht="29" x14ac:dyDescent="0.35">
      <c r="A213" s="207" t="s">
        <v>519</v>
      </c>
      <c r="B213" t="s">
        <v>298</v>
      </c>
      <c r="C213" t="s">
        <v>564</v>
      </c>
      <c r="D213" t="s">
        <v>548</v>
      </c>
      <c r="E213" s="207" t="s">
        <v>198</v>
      </c>
      <c r="F213" s="207" t="s">
        <v>204</v>
      </c>
      <c r="G213" s="207" t="s">
        <v>209</v>
      </c>
      <c r="H213" s="207" t="s">
        <v>572</v>
      </c>
      <c r="I213" s="207" t="s">
        <v>573</v>
      </c>
      <c r="J213" s="207"/>
      <c r="K213" s="207"/>
    </row>
    <row r="214" spans="1:11" x14ac:dyDescent="0.35">
      <c r="A214" s="207" t="s">
        <v>519</v>
      </c>
      <c r="B214" t="s">
        <v>298</v>
      </c>
      <c r="C214" t="s">
        <v>564</v>
      </c>
      <c r="D214" t="s">
        <v>357</v>
      </c>
      <c r="E214" s="207" t="s">
        <v>198</v>
      </c>
      <c r="F214" s="207" t="s">
        <v>204</v>
      </c>
      <c r="G214" s="207" t="s">
        <v>209</v>
      </c>
      <c r="H214" s="207" t="s">
        <v>574</v>
      </c>
      <c r="I214" s="207" t="s">
        <v>569</v>
      </c>
      <c r="J214" s="207"/>
    </row>
    <row r="215" spans="1:11" ht="29" x14ac:dyDescent="0.35">
      <c r="A215" s="207" t="s">
        <v>519</v>
      </c>
      <c r="B215" t="s">
        <v>298</v>
      </c>
      <c r="C215" t="s">
        <v>564</v>
      </c>
      <c r="D215" t="s">
        <v>357</v>
      </c>
      <c r="E215" s="207" t="s">
        <v>198</v>
      </c>
      <c r="F215" s="207" t="s">
        <v>204</v>
      </c>
      <c r="G215" s="207" t="s">
        <v>209</v>
      </c>
      <c r="H215" s="207" t="s">
        <v>574</v>
      </c>
      <c r="I215" s="207" t="s">
        <v>575</v>
      </c>
      <c r="J215" s="207"/>
    </row>
    <row r="216" spans="1:11" ht="29" x14ac:dyDescent="0.35">
      <c r="A216" s="207" t="s">
        <v>519</v>
      </c>
      <c r="B216" t="s">
        <v>298</v>
      </c>
      <c r="C216" t="s">
        <v>576</v>
      </c>
      <c r="D216" t="s">
        <v>339</v>
      </c>
      <c r="E216" s="207" t="s">
        <v>198</v>
      </c>
      <c r="F216" s="207" t="s">
        <v>204</v>
      </c>
      <c r="G216" s="207" t="s">
        <v>209</v>
      </c>
      <c r="H216" s="207" t="s">
        <v>577</v>
      </c>
      <c r="I216" s="207" t="s">
        <v>578</v>
      </c>
    </row>
    <row r="217" spans="1:11" ht="29" x14ac:dyDescent="0.35">
      <c r="A217" s="207" t="s">
        <v>519</v>
      </c>
      <c r="B217" t="s">
        <v>298</v>
      </c>
      <c r="C217" t="s">
        <v>576</v>
      </c>
      <c r="D217" t="s">
        <v>548</v>
      </c>
      <c r="E217" s="207" t="s">
        <v>198</v>
      </c>
      <c r="F217" s="207" t="s">
        <v>204</v>
      </c>
      <c r="G217" s="207" t="s">
        <v>209</v>
      </c>
      <c r="H217" s="207" t="s">
        <v>579</v>
      </c>
      <c r="I217" s="207" t="s">
        <v>578</v>
      </c>
    </row>
    <row r="218" spans="1:11" x14ac:dyDescent="0.35">
      <c r="A218" s="207" t="s">
        <v>519</v>
      </c>
      <c r="B218" t="s">
        <v>298</v>
      </c>
      <c r="C218" t="s">
        <v>576</v>
      </c>
      <c r="D218" t="s">
        <v>346</v>
      </c>
      <c r="E218" s="207" t="s">
        <v>198</v>
      </c>
      <c r="F218" s="207" t="s">
        <v>204</v>
      </c>
      <c r="G218" s="207" t="s">
        <v>204</v>
      </c>
      <c r="H218" s="207" t="s">
        <v>580</v>
      </c>
      <c r="I218" s="207" t="s">
        <v>551</v>
      </c>
    </row>
    <row r="219" spans="1:11" x14ac:dyDescent="0.35">
      <c r="A219" s="207" t="s">
        <v>519</v>
      </c>
      <c r="B219" t="s">
        <v>298</v>
      </c>
      <c r="C219" t="s">
        <v>576</v>
      </c>
      <c r="D219" t="s">
        <v>357</v>
      </c>
      <c r="E219" s="207" t="s">
        <v>198</v>
      </c>
      <c r="F219" s="207" t="s">
        <v>204</v>
      </c>
      <c r="G219" s="207" t="s">
        <v>209</v>
      </c>
      <c r="H219" s="207" t="s">
        <v>574</v>
      </c>
      <c r="I219" s="207" t="s">
        <v>551</v>
      </c>
    </row>
    <row r="220" spans="1:11" ht="29" x14ac:dyDescent="0.35">
      <c r="A220" s="207" t="s">
        <v>519</v>
      </c>
      <c r="B220" t="s">
        <v>298</v>
      </c>
      <c r="C220" t="s">
        <v>581</v>
      </c>
      <c r="D220" t="s">
        <v>353</v>
      </c>
      <c r="E220" s="207" t="s">
        <v>198</v>
      </c>
      <c r="F220" s="207" t="s">
        <v>204</v>
      </c>
      <c r="G220" s="207" t="s">
        <v>209</v>
      </c>
      <c r="H220" s="207" t="s">
        <v>582</v>
      </c>
      <c r="I220" s="207" t="s">
        <v>583</v>
      </c>
    </row>
    <row r="221" spans="1:11" x14ac:dyDescent="0.35">
      <c r="A221" s="207" t="s">
        <v>519</v>
      </c>
      <c r="B221" t="s">
        <v>298</v>
      </c>
      <c r="C221" t="s">
        <v>581</v>
      </c>
      <c r="D221" t="s">
        <v>353</v>
      </c>
      <c r="E221" s="207" t="s">
        <v>198</v>
      </c>
      <c r="F221" s="207" t="s">
        <v>204</v>
      </c>
      <c r="G221" s="207" t="s">
        <v>209</v>
      </c>
      <c r="H221" s="207" t="s">
        <v>582</v>
      </c>
      <c r="I221" s="207" t="s">
        <v>584</v>
      </c>
      <c r="J221" s="209" t="s">
        <v>356</v>
      </c>
    </row>
    <row r="222" spans="1:11" ht="29" x14ac:dyDescent="0.35">
      <c r="A222" s="207" t="s">
        <v>519</v>
      </c>
      <c r="B222" t="s">
        <v>298</v>
      </c>
      <c r="C222" t="s">
        <v>581</v>
      </c>
      <c r="D222" t="s">
        <v>382</v>
      </c>
      <c r="E222" s="207" t="s">
        <v>198</v>
      </c>
      <c r="F222" s="207" t="s">
        <v>209</v>
      </c>
      <c r="G222" s="207" t="s">
        <v>209</v>
      </c>
      <c r="H222" s="207" t="s">
        <v>585</v>
      </c>
      <c r="I222" s="207" t="s">
        <v>586</v>
      </c>
      <c r="J222" s="207"/>
      <c r="K222" s="207"/>
    </row>
    <row r="223" spans="1:11" ht="29" x14ac:dyDescent="0.35">
      <c r="A223" s="207" t="s">
        <v>519</v>
      </c>
      <c r="B223" t="s">
        <v>298</v>
      </c>
      <c r="C223" t="s">
        <v>581</v>
      </c>
      <c r="D223" t="s">
        <v>382</v>
      </c>
      <c r="E223" s="207" t="s">
        <v>198</v>
      </c>
      <c r="F223" s="207" t="s">
        <v>209</v>
      </c>
      <c r="G223" s="207" t="s">
        <v>209</v>
      </c>
      <c r="H223" s="207" t="s">
        <v>585</v>
      </c>
      <c r="I223" s="207" t="s">
        <v>587</v>
      </c>
      <c r="J223" s="207"/>
      <c r="K223" s="207"/>
    </row>
    <row r="224" spans="1:11" ht="29" x14ac:dyDescent="0.35">
      <c r="A224" s="207" t="s">
        <v>519</v>
      </c>
      <c r="B224" t="s">
        <v>298</v>
      </c>
      <c r="C224" t="s">
        <v>581</v>
      </c>
      <c r="D224" t="s">
        <v>382</v>
      </c>
      <c r="E224" s="207" t="s">
        <v>198</v>
      </c>
      <c r="F224" s="207" t="s">
        <v>209</v>
      </c>
      <c r="G224" s="207" t="s">
        <v>209</v>
      </c>
      <c r="H224" s="207" t="s">
        <v>585</v>
      </c>
      <c r="I224" s="207" t="s">
        <v>588</v>
      </c>
      <c r="J224" s="207"/>
      <c r="K224" s="207"/>
    </row>
    <row r="225" spans="1:12" ht="29" x14ac:dyDescent="0.35">
      <c r="A225" s="207" t="s">
        <v>519</v>
      </c>
      <c r="B225" t="s">
        <v>298</v>
      </c>
      <c r="C225" t="s">
        <v>581</v>
      </c>
      <c r="D225" t="s">
        <v>339</v>
      </c>
      <c r="E225" s="207" t="s">
        <v>198</v>
      </c>
      <c r="F225" s="207" t="s">
        <v>204</v>
      </c>
      <c r="G225" s="207" t="s">
        <v>209</v>
      </c>
      <c r="H225" s="207" t="s">
        <v>589</v>
      </c>
      <c r="I225" s="207" t="s">
        <v>578</v>
      </c>
    </row>
    <row r="226" spans="1:12" ht="29" x14ac:dyDescent="0.35">
      <c r="A226" s="207" t="s">
        <v>519</v>
      </c>
      <c r="B226" t="s">
        <v>298</v>
      </c>
      <c r="C226" t="s">
        <v>581</v>
      </c>
      <c r="D226" t="s">
        <v>548</v>
      </c>
      <c r="E226" s="207" t="s">
        <v>198</v>
      </c>
      <c r="F226" s="207" t="s">
        <v>204</v>
      </c>
      <c r="G226" s="207" t="s">
        <v>209</v>
      </c>
      <c r="H226" s="207" t="s">
        <v>590</v>
      </c>
      <c r="I226" s="207" t="s">
        <v>578</v>
      </c>
    </row>
    <row r="227" spans="1:12" ht="29" x14ac:dyDescent="0.35">
      <c r="A227" s="207" t="s">
        <v>519</v>
      </c>
      <c r="B227" t="s">
        <v>298</v>
      </c>
      <c r="C227" t="s">
        <v>581</v>
      </c>
      <c r="D227" t="s">
        <v>357</v>
      </c>
      <c r="E227" s="207" t="s">
        <v>198</v>
      </c>
      <c r="F227" s="207" t="s">
        <v>198</v>
      </c>
      <c r="G227" s="207" t="s">
        <v>204</v>
      </c>
      <c r="H227" s="207" t="s">
        <v>574</v>
      </c>
      <c r="I227" s="207" t="s">
        <v>591</v>
      </c>
    </row>
    <row r="228" spans="1:12" ht="43.5" x14ac:dyDescent="0.35">
      <c r="A228" s="207" t="s">
        <v>519</v>
      </c>
      <c r="B228" t="s">
        <v>298</v>
      </c>
      <c r="C228" t="s">
        <v>374</v>
      </c>
      <c r="D228" t="s">
        <v>375</v>
      </c>
      <c r="E228" s="207" t="s">
        <v>341</v>
      </c>
      <c r="F228" s="207" t="s">
        <v>198</v>
      </c>
      <c r="G228" s="207" t="s">
        <v>204</v>
      </c>
      <c r="H228" s="207" t="s">
        <v>592</v>
      </c>
      <c r="I228" s="207" t="s">
        <v>377</v>
      </c>
    </row>
    <row r="229" spans="1:12" ht="29" x14ac:dyDescent="0.35">
      <c r="A229" s="207" t="s">
        <v>519</v>
      </c>
      <c r="B229" t="s">
        <v>298</v>
      </c>
      <c r="C229" t="s">
        <v>374</v>
      </c>
      <c r="D229" t="s">
        <v>353</v>
      </c>
      <c r="E229" s="207" t="s">
        <v>204</v>
      </c>
      <c r="F229" s="207" t="s">
        <v>209</v>
      </c>
      <c r="G229" s="207" t="s">
        <v>209</v>
      </c>
      <c r="H229" s="207" t="s">
        <v>376</v>
      </c>
      <c r="I229" s="207" t="s">
        <v>593</v>
      </c>
      <c r="J229" s="207"/>
      <c r="K229" s="207"/>
    </row>
    <row r="230" spans="1:12" x14ac:dyDescent="0.35">
      <c r="A230" s="207" t="s">
        <v>519</v>
      </c>
      <c r="B230" t="s">
        <v>298</v>
      </c>
      <c r="C230" t="s">
        <v>374</v>
      </c>
      <c r="D230" t="s">
        <v>353</v>
      </c>
      <c r="E230" s="207" t="s">
        <v>204</v>
      </c>
      <c r="F230" s="207" t="s">
        <v>209</v>
      </c>
      <c r="G230" s="207" t="s">
        <v>209</v>
      </c>
      <c r="H230" s="207" t="s">
        <v>376</v>
      </c>
      <c r="I230" s="207" t="s">
        <v>594</v>
      </c>
      <c r="J230" s="207"/>
      <c r="K230" s="207"/>
    </row>
    <row r="231" spans="1:12" ht="29" x14ac:dyDescent="0.35">
      <c r="A231" s="207" t="s">
        <v>519</v>
      </c>
      <c r="B231" t="s">
        <v>298</v>
      </c>
      <c r="C231" t="s">
        <v>374</v>
      </c>
      <c r="D231" t="s">
        <v>382</v>
      </c>
      <c r="E231" s="207" t="s">
        <v>198</v>
      </c>
      <c r="F231" s="207" t="s">
        <v>204</v>
      </c>
      <c r="G231" s="207" t="s">
        <v>209</v>
      </c>
      <c r="H231" s="207" t="s">
        <v>595</v>
      </c>
      <c r="I231" s="207" t="s">
        <v>586</v>
      </c>
      <c r="J231" s="207"/>
      <c r="K231" s="207"/>
    </row>
    <row r="232" spans="1:12" ht="29" x14ac:dyDescent="0.35">
      <c r="A232" s="207" t="s">
        <v>519</v>
      </c>
      <c r="B232" t="s">
        <v>298</v>
      </c>
      <c r="C232" t="s">
        <v>374</v>
      </c>
      <c r="D232" t="s">
        <v>382</v>
      </c>
      <c r="E232" s="207" t="s">
        <v>198</v>
      </c>
      <c r="F232" s="207" t="s">
        <v>204</v>
      </c>
      <c r="G232" s="207" t="s">
        <v>209</v>
      </c>
      <c r="H232" s="207" t="s">
        <v>595</v>
      </c>
      <c r="I232" s="207" t="s">
        <v>587</v>
      </c>
      <c r="J232" s="207"/>
      <c r="K232" s="207"/>
    </row>
    <row r="233" spans="1:12" ht="29" x14ac:dyDescent="0.35">
      <c r="A233" s="207" t="s">
        <v>519</v>
      </c>
      <c r="B233" t="s">
        <v>298</v>
      </c>
      <c r="C233" t="s">
        <v>374</v>
      </c>
      <c r="D233" t="s">
        <v>382</v>
      </c>
      <c r="E233" s="207" t="s">
        <v>198</v>
      </c>
      <c r="F233" s="207" t="s">
        <v>204</v>
      </c>
      <c r="G233" s="207" t="s">
        <v>209</v>
      </c>
      <c r="H233" s="207" t="s">
        <v>595</v>
      </c>
      <c r="I233" s="207" t="s">
        <v>588</v>
      </c>
      <c r="J233" s="207"/>
      <c r="K233" s="207"/>
    </row>
    <row r="234" spans="1:12" ht="29" x14ac:dyDescent="0.35">
      <c r="A234" s="207" t="s">
        <v>519</v>
      </c>
      <c r="B234" t="s">
        <v>298</v>
      </c>
      <c r="C234" t="s">
        <v>374</v>
      </c>
      <c r="D234" t="s">
        <v>339</v>
      </c>
      <c r="E234" s="207" t="s">
        <v>198</v>
      </c>
      <c r="F234" s="207" t="s">
        <v>204</v>
      </c>
      <c r="G234" s="207" t="s">
        <v>209</v>
      </c>
      <c r="H234" s="207" t="s">
        <v>596</v>
      </c>
      <c r="I234" s="207" t="s">
        <v>578</v>
      </c>
    </row>
    <row r="235" spans="1:12" ht="29" x14ac:dyDescent="0.35">
      <c r="A235" s="207" t="s">
        <v>519</v>
      </c>
      <c r="B235" t="s">
        <v>298</v>
      </c>
      <c r="C235" t="s">
        <v>374</v>
      </c>
      <c r="D235" t="s">
        <v>548</v>
      </c>
      <c r="E235" s="207" t="s">
        <v>198</v>
      </c>
      <c r="F235" s="207" t="s">
        <v>204</v>
      </c>
      <c r="G235" s="207" t="s">
        <v>209</v>
      </c>
      <c r="H235" s="207" t="s">
        <v>589</v>
      </c>
      <c r="I235" s="207" t="s">
        <v>578</v>
      </c>
    </row>
    <row r="236" spans="1:12" ht="29" x14ac:dyDescent="0.35">
      <c r="A236" s="207" t="s">
        <v>519</v>
      </c>
      <c r="B236" t="s">
        <v>298</v>
      </c>
      <c r="C236" t="s">
        <v>374</v>
      </c>
      <c r="D236" t="s">
        <v>357</v>
      </c>
      <c r="E236" s="207" t="s">
        <v>198</v>
      </c>
      <c r="F236" s="207" t="s">
        <v>198</v>
      </c>
      <c r="G236" s="207" t="s">
        <v>204</v>
      </c>
      <c r="H236" s="207" t="s">
        <v>574</v>
      </c>
      <c r="I236" s="207" t="s">
        <v>597</v>
      </c>
    </row>
    <row r="237" spans="1:12" ht="29" x14ac:dyDescent="0.35">
      <c r="A237" s="207" t="s">
        <v>519</v>
      </c>
      <c r="B237" t="s">
        <v>298</v>
      </c>
      <c r="C237" t="s">
        <v>387</v>
      </c>
      <c r="D237" t="s">
        <v>548</v>
      </c>
      <c r="E237" s="207" t="s">
        <v>198</v>
      </c>
      <c r="F237" s="207" t="s">
        <v>204</v>
      </c>
      <c r="G237" s="207" t="s">
        <v>598</v>
      </c>
      <c r="H237" s="207" t="s">
        <v>599</v>
      </c>
    </row>
    <row r="238" spans="1:12" x14ac:dyDescent="0.35">
      <c r="A238" s="207" t="s">
        <v>519</v>
      </c>
      <c r="B238" t="s">
        <v>298</v>
      </c>
      <c r="C238" t="s">
        <v>387</v>
      </c>
      <c r="D238" t="s">
        <v>346</v>
      </c>
      <c r="E238" s="207" t="s">
        <v>198</v>
      </c>
      <c r="F238" s="207" t="s">
        <v>204</v>
      </c>
      <c r="G238" s="207" t="s">
        <v>204</v>
      </c>
      <c r="H238" s="207" t="s">
        <v>600</v>
      </c>
    </row>
    <row r="239" spans="1:12" ht="29" x14ac:dyDescent="0.35">
      <c r="A239" s="207" t="s">
        <v>519</v>
      </c>
      <c r="B239" t="s">
        <v>298</v>
      </c>
      <c r="C239" t="s">
        <v>402</v>
      </c>
      <c r="D239" t="s">
        <v>339</v>
      </c>
      <c r="E239" s="207" t="s">
        <v>198</v>
      </c>
      <c r="F239" s="207" t="s">
        <v>209</v>
      </c>
      <c r="G239" s="207" t="s">
        <v>214</v>
      </c>
      <c r="H239" s="207" t="s">
        <v>403</v>
      </c>
      <c r="I239" s="207" t="s">
        <v>601</v>
      </c>
      <c r="J239" s="207"/>
      <c r="K239" s="207"/>
      <c r="L239" s="207"/>
    </row>
    <row r="240" spans="1:12" ht="29" x14ac:dyDescent="0.35">
      <c r="A240" s="207" t="s">
        <v>519</v>
      </c>
      <c r="B240" t="s">
        <v>298</v>
      </c>
      <c r="C240" t="s">
        <v>402</v>
      </c>
      <c r="D240" t="s">
        <v>339</v>
      </c>
      <c r="E240" s="207" t="s">
        <v>198</v>
      </c>
      <c r="F240" s="207" t="s">
        <v>209</v>
      </c>
      <c r="G240" s="207" t="s">
        <v>214</v>
      </c>
      <c r="H240" s="207" t="s">
        <v>403</v>
      </c>
      <c r="I240" s="207" t="s">
        <v>602</v>
      </c>
      <c r="J240" s="207"/>
      <c r="K240" s="207"/>
      <c r="L240" s="207"/>
    </row>
    <row r="241" spans="1:12" ht="29" x14ac:dyDescent="0.35">
      <c r="A241" s="207" t="s">
        <v>519</v>
      </c>
      <c r="B241" t="s">
        <v>298</v>
      </c>
      <c r="C241" t="s">
        <v>402</v>
      </c>
      <c r="D241" t="s">
        <v>339</v>
      </c>
      <c r="E241" s="207" t="s">
        <v>198</v>
      </c>
      <c r="F241" s="207" t="s">
        <v>209</v>
      </c>
      <c r="G241" s="207" t="s">
        <v>214</v>
      </c>
      <c r="H241" s="207" t="s">
        <v>403</v>
      </c>
      <c r="I241" s="207" t="s">
        <v>603</v>
      </c>
      <c r="J241" s="207"/>
      <c r="K241" s="207"/>
      <c r="L241" s="207"/>
    </row>
    <row r="242" spans="1:12" ht="29" x14ac:dyDescent="0.35">
      <c r="A242" s="207" t="s">
        <v>519</v>
      </c>
      <c r="B242" t="s">
        <v>298</v>
      </c>
      <c r="C242" t="s">
        <v>402</v>
      </c>
      <c r="D242" t="s">
        <v>339</v>
      </c>
      <c r="E242" s="207" t="s">
        <v>198</v>
      </c>
      <c r="F242" s="207" t="s">
        <v>209</v>
      </c>
      <c r="G242" s="207" t="s">
        <v>214</v>
      </c>
      <c r="H242" s="207" t="s">
        <v>403</v>
      </c>
      <c r="I242" s="207" t="s">
        <v>604</v>
      </c>
      <c r="J242" s="207"/>
      <c r="K242" s="207"/>
      <c r="L242" s="207"/>
    </row>
    <row r="243" spans="1:12" ht="29" x14ac:dyDescent="0.35">
      <c r="A243" s="207" t="s">
        <v>519</v>
      </c>
      <c r="B243" t="s">
        <v>298</v>
      </c>
      <c r="C243" t="s">
        <v>402</v>
      </c>
      <c r="D243" t="s">
        <v>548</v>
      </c>
      <c r="E243" s="207" t="s">
        <v>204</v>
      </c>
      <c r="F243" s="207" t="s">
        <v>209</v>
      </c>
      <c r="G243" s="207" t="s">
        <v>209</v>
      </c>
      <c r="H243" s="207" t="s">
        <v>605</v>
      </c>
      <c r="I243" s="207" t="s">
        <v>603</v>
      </c>
      <c r="J243" s="207"/>
    </row>
    <row r="244" spans="1:12" ht="29" x14ac:dyDescent="0.35">
      <c r="A244" s="207" t="s">
        <v>519</v>
      </c>
      <c r="B244" t="s">
        <v>298</v>
      </c>
      <c r="C244" t="s">
        <v>402</v>
      </c>
      <c r="D244" t="s">
        <v>548</v>
      </c>
      <c r="E244" s="207" t="s">
        <v>204</v>
      </c>
      <c r="F244" s="207" t="s">
        <v>209</v>
      </c>
      <c r="G244" s="207" t="s">
        <v>209</v>
      </c>
      <c r="H244" s="207" t="s">
        <v>605</v>
      </c>
      <c r="I244" s="207" t="s">
        <v>606</v>
      </c>
      <c r="J244" s="207"/>
    </row>
    <row r="245" spans="1:12" x14ac:dyDescent="0.35">
      <c r="A245" s="207" t="s">
        <v>519</v>
      </c>
      <c r="B245" t="s">
        <v>298</v>
      </c>
      <c r="C245" t="s">
        <v>402</v>
      </c>
      <c r="D245" t="s">
        <v>346</v>
      </c>
      <c r="E245" s="207" t="s">
        <v>204</v>
      </c>
      <c r="F245" s="207" t="s">
        <v>209</v>
      </c>
      <c r="G245" s="207" t="s">
        <v>209</v>
      </c>
      <c r="H245" s="207" t="s">
        <v>607</v>
      </c>
      <c r="I245" s="207" t="s">
        <v>608</v>
      </c>
    </row>
    <row r="246" spans="1:12" ht="29" x14ac:dyDescent="0.35">
      <c r="A246" s="207" t="s">
        <v>519</v>
      </c>
      <c r="B246" t="s">
        <v>298</v>
      </c>
      <c r="C246" t="s">
        <v>402</v>
      </c>
      <c r="D246" t="s">
        <v>357</v>
      </c>
      <c r="E246" s="207" t="s">
        <v>204</v>
      </c>
      <c r="F246" s="207" t="s">
        <v>209</v>
      </c>
      <c r="G246" s="207" t="s">
        <v>209</v>
      </c>
      <c r="H246" s="207" t="s">
        <v>609</v>
      </c>
      <c r="I246" s="207" t="s">
        <v>603</v>
      </c>
      <c r="J246" s="207"/>
      <c r="K246" s="207"/>
    </row>
    <row r="247" spans="1:12" ht="29" x14ac:dyDescent="0.35">
      <c r="A247" s="207" t="s">
        <v>519</v>
      </c>
      <c r="B247" t="s">
        <v>298</v>
      </c>
      <c r="C247" t="s">
        <v>402</v>
      </c>
      <c r="D247" t="s">
        <v>357</v>
      </c>
      <c r="E247" s="207" t="s">
        <v>204</v>
      </c>
      <c r="F247" s="207" t="s">
        <v>209</v>
      </c>
      <c r="G247" s="207" t="s">
        <v>209</v>
      </c>
      <c r="H247" s="207" t="s">
        <v>609</v>
      </c>
      <c r="I247" s="207" t="s">
        <v>610</v>
      </c>
      <c r="J247" s="207"/>
      <c r="K247" s="207"/>
    </row>
    <row r="248" spans="1:12" ht="29" x14ac:dyDescent="0.35">
      <c r="A248" s="207" t="s">
        <v>519</v>
      </c>
      <c r="B248" t="s">
        <v>298</v>
      </c>
      <c r="C248" t="s">
        <v>402</v>
      </c>
      <c r="D248" t="s">
        <v>357</v>
      </c>
      <c r="E248" s="207" t="s">
        <v>204</v>
      </c>
      <c r="F248" s="207" t="s">
        <v>209</v>
      </c>
      <c r="G248" s="207" t="s">
        <v>209</v>
      </c>
      <c r="H248" s="207" t="s">
        <v>609</v>
      </c>
      <c r="I248" s="207" t="s">
        <v>611</v>
      </c>
      <c r="J248" s="207"/>
      <c r="K248" s="207"/>
    </row>
    <row r="249" spans="1:12" ht="29" x14ac:dyDescent="0.35">
      <c r="A249" s="207" t="s">
        <v>519</v>
      </c>
      <c r="B249" t="s">
        <v>298</v>
      </c>
      <c r="C249" t="s">
        <v>486</v>
      </c>
      <c r="D249" t="s">
        <v>339</v>
      </c>
      <c r="E249" s="207" t="s">
        <v>198</v>
      </c>
      <c r="F249" s="207" t="s">
        <v>209</v>
      </c>
      <c r="G249" s="207" t="s">
        <v>209</v>
      </c>
      <c r="H249" s="207" t="s">
        <v>612</v>
      </c>
      <c r="I249" s="207" t="s">
        <v>603</v>
      </c>
      <c r="J249" s="207"/>
      <c r="K249" s="207"/>
    </row>
    <row r="250" spans="1:12" ht="29" x14ac:dyDescent="0.35">
      <c r="A250" s="207" t="s">
        <v>519</v>
      </c>
      <c r="B250" t="s">
        <v>298</v>
      </c>
      <c r="C250" t="s">
        <v>486</v>
      </c>
      <c r="D250" t="s">
        <v>339</v>
      </c>
      <c r="E250" s="207" t="s">
        <v>198</v>
      </c>
      <c r="F250" s="207" t="s">
        <v>209</v>
      </c>
      <c r="G250" s="207" t="s">
        <v>209</v>
      </c>
      <c r="H250" s="207" t="s">
        <v>612</v>
      </c>
      <c r="I250" s="207" t="s">
        <v>602</v>
      </c>
      <c r="J250" s="207"/>
      <c r="K250" s="207"/>
    </row>
    <row r="251" spans="1:12" ht="29" x14ac:dyDescent="0.35">
      <c r="A251" s="207" t="s">
        <v>519</v>
      </c>
      <c r="B251" t="s">
        <v>298</v>
      </c>
      <c r="C251" t="s">
        <v>486</v>
      </c>
      <c r="D251" t="s">
        <v>339</v>
      </c>
      <c r="E251" s="207" t="s">
        <v>198</v>
      </c>
      <c r="F251" s="207" t="s">
        <v>209</v>
      </c>
      <c r="G251" s="207" t="s">
        <v>209</v>
      </c>
      <c r="H251" s="207" t="s">
        <v>612</v>
      </c>
      <c r="I251" s="207" t="s">
        <v>613</v>
      </c>
      <c r="J251" s="207"/>
      <c r="K251" s="207"/>
    </row>
    <row r="252" spans="1:12" x14ac:dyDescent="0.35">
      <c r="A252" s="207" t="s">
        <v>519</v>
      </c>
      <c r="B252" t="s">
        <v>298</v>
      </c>
      <c r="C252" t="s">
        <v>486</v>
      </c>
      <c r="D252" t="s">
        <v>548</v>
      </c>
      <c r="E252" s="207" t="s">
        <v>204</v>
      </c>
      <c r="F252" s="207" t="s">
        <v>209</v>
      </c>
      <c r="G252" s="207" t="s">
        <v>209</v>
      </c>
      <c r="H252" s="207" t="s">
        <v>614</v>
      </c>
      <c r="I252" s="207" t="s">
        <v>615</v>
      </c>
      <c r="J252" s="207"/>
    </row>
    <row r="253" spans="1:12" x14ac:dyDescent="0.35">
      <c r="A253" s="207" t="s">
        <v>519</v>
      </c>
      <c r="B253" t="s">
        <v>298</v>
      </c>
      <c r="C253" t="s">
        <v>486</v>
      </c>
      <c r="D253" t="s">
        <v>548</v>
      </c>
      <c r="E253" s="207" t="s">
        <v>204</v>
      </c>
      <c r="F253" s="207" t="s">
        <v>209</v>
      </c>
      <c r="G253" s="207" t="s">
        <v>209</v>
      </c>
      <c r="H253" s="207" t="s">
        <v>614</v>
      </c>
      <c r="I253" s="207" t="s">
        <v>616</v>
      </c>
      <c r="J253" s="207"/>
    </row>
    <row r="254" spans="1:12" x14ac:dyDescent="0.35">
      <c r="A254" s="207" t="s">
        <v>519</v>
      </c>
      <c r="B254" t="s">
        <v>298</v>
      </c>
      <c r="C254" t="s">
        <v>617</v>
      </c>
      <c r="D254" t="s">
        <v>339</v>
      </c>
      <c r="E254" s="207" t="s">
        <v>198</v>
      </c>
      <c r="F254" s="207" t="s">
        <v>209</v>
      </c>
      <c r="G254" s="207" t="s">
        <v>209</v>
      </c>
      <c r="H254" s="207" t="s">
        <v>618</v>
      </c>
    </row>
    <row r="255" spans="1:12" ht="29" x14ac:dyDescent="0.35">
      <c r="A255" s="207" t="s">
        <v>519</v>
      </c>
      <c r="B255" t="s">
        <v>298</v>
      </c>
      <c r="C255" t="s">
        <v>617</v>
      </c>
      <c r="D255" t="s">
        <v>346</v>
      </c>
      <c r="E255" s="207" t="s">
        <v>198</v>
      </c>
      <c r="F255" s="207" t="s">
        <v>204</v>
      </c>
      <c r="G255" s="207" t="s">
        <v>204</v>
      </c>
      <c r="H255" s="207" t="s">
        <v>619</v>
      </c>
      <c r="I255" s="207" t="s">
        <v>620</v>
      </c>
    </row>
    <row r="256" spans="1:12" ht="29" x14ac:dyDescent="0.35">
      <c r="A256" s="207" t="s">
        <v>519</v>
      </c>
      <c r="B256" t="s">
        <v>298</v>
      </c>
      <c r="C256" t="s">
        <v>617</v>
      </c>
      <c r="D256" t="s">
        <v>357</v>
      </c>
      <c r="E256" s="207" t="s">
        <v>204</v>
      </c>
      <c r="F256" s="207" t="s">
        <v>209</v>
      </c>
      <c r="G256" s="207" t="s">
        <v>209</v>
      </c>
      <c r="H256" s="207" t="s">
        <v>621</v>
      </c>
      <c r="I256" s="207" t="s">
        <v>620</v>
      </c>
    </row>
    <row r="257" spans="1:11" ht="29" x14ac:dyDescent="0.35">
      <c r="A257" s="207" t="s">
        <v>519</v>
      </c>
      <c r="B257" t="s">
        <v>298</v>
      </c>
      <c r="C257" t="s">
        <v>622</v>
      </c>
      <c r="D257" t="s">
        <v>353</v>
      </c>
      <c r="E257" s="207" t="s">
        <v>198</v>
      </c>
      <c r="F257" s="207" t="s">
        <v>204</v>
      </c>
      <c r="G257" s="207" t="s">
        <v>209</v>
      </c>
      <c r="H257" s="207" t="s">
        <v>623</v>
      </c>
      <c r="I257" s="207" t="s">
        <v>624</v>
      </c>
      <c r="J257" s="207"/>
      <c r="K257" s="207"/>
    </row>
    <row r="258" spans="1:11" ht="29" x14ac:dyDescent="0.35">
      <c r="A258" s="207" t="s">
        <v>519</v>
      </c>
      <c r="B258" t="s">
        <v>298</v>
      </c>
      <c r="C258" t="s">
        <v>622</v>
      </c>
      <c r="D258" t="s">
        <v>353</v>
      </c>
      <c r="E258" s="207" t="s">
        <v>198</v>
      </c>
      <c r="F258" s="207" t="s">
        <v>204</v>
      </c>
      <c r="G258" s="207" t="s">
        <v>209</v>
      </c>
      <c r="H258" s="207" t="s">
        <v>623</v>
      </c>
      <c r="I258" s="207" t="s">
        <v>625</v>
      </c>
      <c r="J258" s="207"/>
      <c r="K258" s="207"/>
    </row>
    <row r="259" spans="1:11" x14ac:dyDescent="0.35">
      <c r="A259" s="207" t="s">
        <v>519</v>
      </c>
      <c r="B259" t="s">
        <v>298</v>
      </c>
      <c r="C259" t="s">
        <v>622</v>
      </c>
      <c r="D259" t="s">
        <v>353</v>
      </c>
      <c r="E259" s="207" t="s">
        <v>198</v>
      </c>
      <c r="F259" s="207" t="s">
        <v>204</v>
      </c>
      <c r="G259" s="207" t="s">
        <v>209</v>
      </c>
      <c r="H259" s="207" t="s">
        <v>623</v>
      </c>
      <c r="I259" s="207" t="s">
        <v>626</v>
      </c>
      <c r="J259" s="207"/>
      <c r="K259" s="207"/>
    </row>
    <row r="260" spans="1:11" ht="29" x14ac:dyDescent="0.35">
      <c r="A260" s="207" t="s">
        <v>519</v>
      </c>
      <c r="B260" t="s">
        <v>298</v>
      </c>
      <c r="C260" t="s">
        <v>622</v>
      </c>
      <c r="D260" t="s">
        <v>382</v>
      </c>
      <c r="E260" s="207" t="s">
        <v>198</v>
      </c>
      <c r="F260" s="207" t="s">
        <v>198</v>
      </c>
      <c r="G260" s="207" t="s">
        <v>204</v>
      </c>
      <c r="H260" s="207" t="s">
        <v>627</v>
      </c>
      <c r="I260" s="207" t="s">
        <v>625</v>
      </c>
    </row>
    <row r="261" spans="1:11" x14ac:dyDescent="0.35">
      <c r="A261" s="207" t="s">
        <v>519</v>
      </c>
      <c r="B261" t="s">
        <v>298</v>
      </c>
      <c r="C261" t="s">
        <v>622</v>
      </c>
      <c r="D261" t="s">
        <v>339</v>
      </c>
      <c r="E261" s="207" t="s">
        <v>198</v>
      </c>
      <c r="F261" s="207" t="s">
        <v>204</v>
      </c>
      <c r="G261" s="207" t="s">
        <v>209</v>
      </c>
      <c r="H261" s="207" t="s">
        <v>628</v>
      </c>
      <c r="I261" s="207" t="s">
        <v>629</v>
      </c>
      <c r="J261" s="207"/>
    </row>
    <row r="262" spans="1:11" ht="29" x14ac:dyDescent="0.35">
      <c r="A262" s="207" t="s">
        <v>519</v>
      </c>
      <c r="B262" t="s">
        <v>298</v>
      </c>
      <c r="C262" t="s">
        <v>622</v>
      </c>
      <c r="D262" t="s">
        <v>339</v>
      </c>
      <c r="E262" s="207" t="s">
        <v>198</v>
      </c>
      <c r="F262" s="207" t="s">
        <v>204</v>
      </c>
      <c r="G262" s="207" t="s">
        <v>209</v>
      </c>
      <c r="H262" s="207" t="s">
        <v>628</v>
      </c>
      <c r="I262" s="207" t="s">
        <v>630</v>
      </c>
      <c r="J262" s="207"/>
    </row>
    <row r="263" spans="1:11" x14ac:dyDescent="0.35">
      <c r="A263" s="207" t="s">
        <v>519</v>
      </c>
      <c r="B263" t="s">
        <v>298</v>
      </c>
      <c r="C263" t="s">
        <v>622</v>
      </c>
      <c r="D263" t="s">
        <v>346</v>
      </c>
      <c r="E263" s="207" t="s">
        <v>198</v>
      </c>
      <c r="F263" s="207" t="s">
        <v>204</v>
      </c>
      <c r="G263" s="207" t="s">
        <v>204</v>
      </c>
      <c r="H263" s="207" t="s">
        <v>631</v>
      </c>
      <c r="I263" s="207" t="s">
        <v>629</v>
      </c>
    </row>
    <row r="264" spans="1:11" x14ac:dyDescent="0.35">
      <c r="A264" s="207" t="s">
        <v>519</v>
      </c>
      <c r="B264" t="s">
        <v>298</v>
      </c>
      <c r="C264" t="s">
        <v>622</v>
      </c>
      <c r="D264" t="s">
        <v>357</v>
      </c>
      <c r="E264" s="207" t="s">
        <v>198</v>
      </c>
      <c r="F264" s="207" t="s">
        <v>204</v>
      </c>
      <c r="G264" s="207" t="s">
        <v>209</v>
      </c>
      <c r="H264" s="207" t="s">
        <v>450</v>
      </c>
      <c r="I264" s="207" t="s">
        <v>629</v>
      </c>
      <c r="J264" s="207"/>
    </row>
    <row r="265" spans="1:11" x14ac:dyDescent="0.35">
      <c r="A265" s="207" t="s">
        <v>519</v>
      </c>
      <c r="B265" t="s">
        <v>298</v>
      </c>
      <c r="C265" t="s">
        <v>622</v>
      </c>
      <c r="D265" t="s">
        <v>357</v>
      </c>
      <c r="E265" s="207" t="s">
        <v>198</v>
      </c>
      <c r="F265" s="207" t="s">
        <v>204</v>
      </c>
      <c r="G265" s="207" t="s">
        <v>209</v>
      </c>
      <c r="H265" s="207" t="s">
        <v>450</v>
      </c>
      <c r="I265" s="207" t="s">
        <v>632</v>
      </c>
      <c r="J265" s="207"/>
    </row>
    <row r="266" spans="1:11" ht="29" x14ac:dyDescent="0.35">
      <c r="A266" s="207" t="s">
        <v>519</v>
      </c>
      <c r="B266" t="s">
        <v>298</v>
      </c>
      <c r="C266" t="s">
        <v>622</v>
      </c>
      <c r="D266" t="s">
        <v>417</v>
      </c>
      <c r="E266" s="207" t="s">
        <v>341</v>
      </c>
      <c r="F266" s="207" t="s">
        <v>204</v>
      </c>
      <c r="G266" s="207" t="s">
        <v>204</v>
      </c>
      <c r="H266" s="207" t="s">
        <v>418</v>
      </c>
      <c r="I266" s="207" t="s">
        <v>630</v>
      </c>
    </row>
    <row r="267" spans="1:11" x14ac:dyDescent="0.35">
      <c r="A267" s="207" t="s">
        <v>519</v>
      </c>
      <c r="B267" t="s">
        <v>298</v>
      </c>
      <c r="C267" t="s">
        <v>622</v>
      </c>
      <c r="D267" t="s">
        <v>417</v>
      </c>
      <c r="E267" s="207" t="s">
        <v>341</v>
      </c>
      <c r="F267" s="207" t="s">
        <v>204</v>
      </c>
      <c r="G267" s="207" t="s">
        <v>204</v>
      </c>
      <c r="H267" s="207" t="s">
        <v>418</v>
      </c>
      <c r="I267" t="s">
        <v>633</v>
      </c>
    </row>
    <row r="268" spans="1:11" x14ac:dyDescent="0.35">
      <c r="A268" s="207" t="s">
        <v>519</v>
      </c>
      <c r="B268" t="s">
        <v>298</v>
      </c>
      <c r="C268" t="s">
        <v>634</v>
      </c>
      <c r="D268" t="s">
        <v>339</v>
      </c>
      <c r="E268" s="207" t="s">
        <v>198</v>
      </c>
      <c r="F268" s="207" t="s">
        <v>209</v>
      </c>
      <c r="G268" s="207" t="s">
        <v>209</v>
      </c>
      <c r="H268" s="207" t="s">
        <v>635</v>
      </c>
      <c r="I268" s="207" t="s">
        <v>636</v>
      </c>
    </row>
    <row r="269" spans="1:11" ht="29" x14ac:dyDescent="0.35">
      <c r="A269" s="207" t="s">
        <v>519</v>
      </c>
      <c r="B269" t="s">
        <v>298</v>
      </c>
      <c r="C269" t="s">
        <v>634</v>
      </c>
      <c r="D269" t="s">
        <v>346</v>
      </c>
      <c r="E269" s="207" t="s">
        <v>204</v>
      </c>
      <c r="F269" s="207" t="s">
        <v>209</v>
      </c>
      <c r="G269" s="207" t="s">
        <v>209</v>
      </c>
      <c r="H269" s="207" t="s">
        <v>637</v>
      </c>
      <c r="I269" s="207" t="s">
        <v>638</v>
      </c>
    </row>
    <row r="270" spans="1:11" ht="29" x14ac:dyDescent="0.35">
      <c r="A270" s="207" t="s">
        <v>519</v>
      </c>
      <c r="B270" t="s">
        <v>298</v>
      </c>
      <c r="C270" t="s">
        <v>634</v>
      </c>
      <c r="D270" t="s">
        <v>357</v>
      </c>
      <c r="E270" s="207" t="s">
        <v>198</v>
      </c>
      <c r="F270" s="207" t="s">
        <v>198</v>
      </c>
      <c r="G270" s="207" t="s">
        <v>204</v>
      </c>
      <c r="H270" s="207" t="s">
        <v>639</v>
      </c>
      <c r="I270" s="207" t="s">
        <v>640</v>
      </c>
      <c r="J270" s="207"/>
    </row>
    <row r="271" spans="1:11" ht="29" x14ac:dyDescent="0.35">
      <c r="A271" s="207" t="s">
        <v>519</v>
      </c>
      <c r="B271" t="s">
        <v>298</v>
      </c>
      <c r="C271" t="s">
        <v>634</v>
      </c>
      <c r="D271" t="s">
        <v>357</v>
      </c>
      <c r="E271" s="207" t="s">
        <v>198</v>
      </c>
      <c r="F271" s="207" t="s">
        <v>198</v>
      </c>
      <c r="G271" s="207" t="s">
        <v>204</v>
      </c>
      <c r="H271" s="207" t="s">
        <v>639</v>
      </c>
      <c r="I271" s="207" t="s">
        <v>641</v>
      </c>
      <c r="J271" s="207"/>
    </row>
    <row r="272" spans="1:11" ht="29" x14ac:dyDescent="0.35">
      <c r="A272" s="207" t="s">
        <v>519</v>
      </c>
      <c r="B272" t="s">
        <v>298</v>
      </c>
      <c r="C272" t="s">
        <v>634</v>
      </c>
      <c r="D272" t="s">
        <v>548</v>
      </c>
      <c r="E272" s="207" t="s">
        <v>198</v>
      </c>
      <c r="F272" s="207" t="s">
        <v>204</v>
      </c>
      <c r="G272" s="207" t="s">
        <v>209</v>
      </c>
      <c r="H272" s="207" t="s">
        <v>642</v>
      </c>
      <c r="I272" s="207" t="s">
        <v>643</v>
      </c>
    </row>
    <row r="273" spans="1:11" ht="29" x14ac:dyDescent="0.35">
      <c r="A273" s="207" t="s">
        <v>519</v>
      </c>
      <c r="B273" t="s">
        <v>298</v>
      </c>
      <c r="C273" t="s">
        <v>644</v>
      </c>
      <c r="D273" t="s">
        <v>353</v>
      </c>
      <c r="E273" s="207" t="s">
        <v>204</v>
      </c>
      <c r="F273" s="207" t="s">
        <v>209</v>
      </c>
      <c r="G273" s="207" t="s">
        <v>209</v>
      </c>
      <c r="H273" s="207" t="s">
        <v>645</v>
      </c>
      <c r="I273" s="207" t="s">
        <v>646</v>
      </c>
      <c r="J273" s="207"/>
    </row>
    <row r="274" spans="1:11" x14ac:dyDescent="0.35">
      <c r="A274" s="207" t="s">
        <v>519</v>
      </c>
      <c r="B274" t="s">
        <v>298</v>
      </c>
      <c r="C274" t="s">
        <v>644</v>
      </c>
      <c r="D274" t="s">
        <v>353</v>
      </c>
      <c r="E274" s="207" t="s">
        <v>204</v>
      </c>
      <c r="F274" s="207" t="s">
        <v>209</v>
      </c>
      <c r="G274" s="207" t="s">
        <v>209</v>
      </c>
      <c r="H274" s="207" t="s">
        <v>645</v>
      </c>
      <c r="I274" s="207" t="s">
        <v>647</v>
      </c>
      <c r="J274" s="207"/>
    </row>
    <row r="275" spans="1:11" ht="29" x14ac:dyDescent="0.35">
      <c r="A275" s="207" t="s">
        <v>519</v>
      </c>
      <c r="B275" t="s">
        <v>298</v>
      </c>
      <c r="C275" t="s">
        <v>644</v>
      </c>
      <c r="D275" t="s">
        <v>382</v>
      </c>
      <c r="E275" s="207" t="s">
        <v>204</v>
      </c>
      <c r="F275" s="207" t="s">
        <v>209</v>
      </c>
      <c r="G275" s="207" t="s">
        <v>214</v>
      </c>
      <c r="H275" s="207" t="s">
        <v>648</v>
      </c>
      <c r="I275" s="207" t="s">
        <v>649</v>
      </c>
    </row>
    <row r="276" spans="1:11" ht="29" x14ac:dyDescent="0.35">
      <c r="A276" s="207" t="s">
        <v>519</v>
      </c>
      <c r="B276" t="s">
        <v>298</v>
      </c>
      <c r="C276" t="s">
        <v>644</v>
      </c>
      <c r="D276" t="s">
        <v>339</v>
      </c>
      <c r="E276" s="207" t="s">
        <v>198</v>
      </c>
      <c r="F276" s="207" t="s">
        <v>209</v>
      </c>
      <c r="G276" s="207" t="s">
        <v>209</v>
      </c>
      <c r="H276" s="207" t="s">
        <v>428</v>
      </c>
      <c r="I276" s="207" t="s">
        <v>650</v>
      </c>
    </row>
    <row r="277" spans="1:11" x14ac:dyDescent="0.35">
      <c r="A277" s="207" t="s">
        <v>519</v>
      </c>
      <c r="B277" t="s">
        <v>298</v>
      </c>
      <c r="C277" t="s">
        <v>644</v>
      </c>
      <c r="D277" t="s">
        <v>548</v>
      </c>
      <c r="E277" s="207" t="s">
        <v>198</v>
      </c>
      <c r="F277" s="207" t="s">
        <v>204</v>
      </c>
      <c r="G277" s="207" t="s">
        <v>209</v>
      </c>
      <c r="H277" s="207" t="s">
        <v>651</v>
      </c>
    </row>
    <row r="278" spans="1:11" ht="29" x14ac:dyDescent="0.35">
      <c r="A278" s="207" t="s">
        <v>519</v>
      </c>
      <c r="B278" t="s">
        <v>298</v>
      </c>
      <c r="C278" t="s">
        <v>644</v>
      </c>
      <c r="D278" t="s">
        <v>346</v>
      </c>
      <c r="E278" s="207" t="s">
        <v>198</v>
      </c>
      <c r="F278" s="207" t="s">
        <v>204</v>
      </c>
      <c r="G278" s="207" t="s">
        <v>204</v>
      </c>
      <c r="H278" s="207" t="s">
        <v>637</v>
      </c>
      <c r="I278" s="207" t="s">
        <v>652</v>
      </c>
    </row>
    <row r="279" spans="1:11" ht="29" x14ac:dyDescent="0.35">
      <c r="A279" s="207" t="s">
        <v>519</v>
      </c>
      <c r="B279" t="s">
        <v>298</v>
      </c>
      <c r="C279" t="s">
        <v>644</v>
      </c>
      <c r="D279" t="s">
        <v>357</v>
      </c>
      <c r="E279" s="207" t="s">
        <v>198</v>
      </c>
      <c r="F279" s="207" t="s">
        <v>198</v>
      </c>
      <c r="G279" s="207" t="s">
        <v>204</v>
      </c>
      <c r="H279" s="207" t="s">
        <v>653</v>
      </c>
      <c r="I279" s="207" t="s">
        <v>652</v>
      </c>
    </row>
    <row r="280" spans="1:11" ht="43.5" x14ac:dyDescent="0.35">
      <c r="A280" s="207" t="s">
        <v>519</v>
      </c>
      <c r="B280" t="s">
        <v>298</v>
      </c>
      <c r="C280" t="s">
        <v>423</v>
      </c>
      <c r="D280" t="s">
        <v>382</v>
      </c>
      <c r="E280" s="207" t="s">
        <v>204</v>
      </c>
      <c r="F280" s="207" t="s">
        <v>209</v>
      </c>
      <c r="G280" s="207" t="s">
        <v>214</v>
      </c>
      <c r="H280" s="207" t="s">
        <v>654</v>
      </c>
      <c r="I280" s="207" t="s">
        <v>655</v>
      </c>
    </row>
    <row r="281" spans="1:11" ht="43.5" x14ac:dyDescent="0.35">
      <c r="A281" s="207" t="s">
        <v>519</v>
      </c>
      <c r="B281" t="s">
        <v>298</v>
      </c>
      <c r="C281" t="s">
        <v>423</v>
      </c>
      <c r="D281" t="s">
        <v>339</v>
      </c>
      <c r="E281" s="207" t="s">
        <v>198</v>
      </c>
      <c r="F281" s="207" t="s">
        <v>209</v>
      </c>
      <c r="G281" s="207" t="s">
        <v>209</v>
      </c>
      <c r="H281" s="207" t="s">
        <v>428</v>
      </c>
      <c r="I281" s="207" t="s">
        <v>656</v>
      </c>
    </row>
    <row r="282" spans="1:11" x14ac:dyDescent="0.35">
      <c r="A282" s="207" t="s">
        <v>519</v>
      </c>
      <c r="B282" t="s">
        <v>298</v>
      </c>
      <c r="C282" t="s">
        <v>423</v>
      </c>
      <c r="D282" t="s">
        <v>353</v>
      </c>
      <c r="E282" s="207" t="s">
        <v>204</v>
      </c>
      <c r="F282" s="207" t="s">
        <v>209</v>
      </c>
      <c r="G282" s="207" t="s">
        <v>209</v>
      </c>
      <c r="H282" s="207" t="s">
        <v>473</v>
      </c>
      <c r="I282" t="s">
        <v>657</v>
      </c>
      <c r="J282" s="207"/>
      <c r="K282" s="207"/>
    </row>
    <row r="283" spans="1:11" ht="29" x14ac:dyDescent="0.35">
      <c r="A283" s="207" t="s">
        <v>519</v>
      </c>
      <c r="B283" t="s">
        <v>298</v>
      </c>
      <c r="C283" t="s">
        <v>423</v>
      </c>
      <c r="D283" t="s">
        <v>353</v>
      </c>
      <c r="E283" s="207" t="s">
        <v>204</v>
      </c>
      <c r="F283" s="207" t="s">
        <v>209</v>
      </c>
      <c r="G283" s="207" t="s">
        <v>209</v>
      </c>
      <c r="H283" s="207" t="s">
        <v>473</v>
      </c>
      <c r="I283" s="207" t="s">
        <v>658</v>
      </c>
      <c r="J283" s="207"/>
      <c r="K283" s="207"/>
    </row>
    <row r="284" spans="1:11" ht="29" x14ac:dyDescent="0.35">
      <c r="A284" s="207" t="s">
        <v>519</v>
      </c>
      <c r="B284" t="s">
        <v>298</v>
      </c>
      <c r="C284" t="s">
        <v>423</v>
      </c>
      <c r="D284" t="s">
        <v>353</v>
      </c>
      <c r="E284" s="207" t="s">
        <v>204</v>
      </c>
      <c r="F284" s="207" t="s">
        <v>209</v>
      </c>
      <c r="G284" s="207" t="s">
        <v>209</v>
      </c>
      <c r="H284" s="207" t="s">
        <v>473</v>
      </c>
      <c r="I284" s="207" t="s">
        <v>658</v>
      </c>
      <c r="J284" s="207"/>
      <c r="K284" s="207"/>
    </row>
    <row r="285" spans="1:11" ht="43.5" x14ac:dyDescent="0.35">
      <c r="A285" s="207" t="s">
        <v>519</v>
      </c>
      <c r="B285" t="s">
        <v>298</v>
      </c>
      <c r="C285" t="s">
        <v>423</v>
      </c>
      <c r="D285" t="s">
        <v>353</v>
      </c>
      <c r="E285" s="207" t="s">
        <v>204</v>
      </c>
      <c r="F285" s="207" t="s">
        <v>209</v>
      </c>
      <c r="G285" s="207" t="s">
        <v>209</v>
      </c>
      <c r="H285" s="207" t="s">
        <v>659</v>
      </c>
      <c r="I285" s="207" t="s">
        <v>655</v>
      </c>
      <c r="J285" s="207"/>
      <c r="K285" s="207"/>
    </row>
    <row r="286" spans="1:11" ht="29" x14ac:dyDescent="0.35">
      <c r="A286" s="207" t="s">
        <v>519</v>
      </c>
      <c r="B286" t="s">
        <v>298</v>
      </c>
      <c r="C286" t="s">
        <v>423</v>
      </c>
      <c r="D286" t="s">
        <v>417</v>
      </c>
      <c r="E286" s="207" t="s">
        <v>198</v>
      </c>
      <c r="F286" s="207" t="s">
        <v>204</v>
      </c>
      <c r="G286" s="207" t="s">
        <v>204</v>
      </c>
      <c r="I286" s="207" t="s">
        <v>658</v>
      </c>
      <c r="J286" s="207"/>
      <c r="K286" s="207"/>
    </row>
    <row r="287" spans="1:11" x14ac:dyDescent="0.35">
      <c r="A287" s="207" t="s">
        <v>519</v>
      </c>
      <c r="B287" t="s">
        <v>298</v>
      </c>
      <c r="C287" t="s">
        <v>423</v>
      </c>
      <c r="D287" t="s">
        <v>548</v>
      </c>
      <c r="E287" s="207" t="s">
        <v>204</v>
      </c>
      <c r="F287" s="207" t="s">
        <v>209</v>
      </c>
      <c r="G287" s="207" t="s">
        <v>209</v>
      </c>
      <c r="H287" s="207" t="s">
        <v>660</v>
      </c>
      <c r="I287" s="207" t="s">
        <v>661</v>
      </c>
      <c r="J287" s="207"/>
    </row>
    <row r="288" spans="1:11" ht="43.5" x14ac:dyDescent="0.35">
      <c r="A288" s="207" t="s">
        <v>519</v>
      </c>
      <c r="B288" t="s">
        <v>298</v>
      </c>
      <c r="C288" t="s">
        <v>423</v>
      </c>
      <c r="D288" t="s">
        <v>548</v>
      </c>
      <c r="E288" s="207" t="s">
        <v>204</v>
      </c>
      <c r="F288" s="207" t="s">
        <v>209</v>
      </c>
      <c r="G288" s="207" t="s">
        <v>209</v>
      </c>
      <c r="H288" s="207" t="s">
        <v>660</v>
      </c>
      <c r="I288" s="207" t="s">
        <v>655</v>
      </c>
      <c r="J288" s="207"/>
    </row>
    <row r="289" spans="1:10" ht="43.5" x14ac:dyDescent="0.35">
      <c r="A289" s="207" t="s">
        <v>519</v>
      </c>
      <c r="B289" t="s">
        <v>298</v>
      </c>
      <c r="C289" t="s">
        <v>423</v>
      </c>
      <c r="D289" t="s">
        <v>346</v>
      </c>
      <c r="E289" s="207" t="s">
        <v>198</v>
      </c>
      <c r="F289" s="207" t="s">
        <v>204</v>
      </c>
      <c r="G289" s="207" t="s">
        <v>204</v>
      </c>
      <c r="H289" s="207" t="s">
        <v>662</v>
      </c>
      <c r="I289" s="207" t="s">
        <v>655</v>
      </c>
    </row>
    <row r="290" spans="1:10" ht="43.5" x14ac:dyDescent="0.35">
      <c r="A290" s="207" t="s">
        <v>519</v>
      </c>
      <c r="B290" t="s">
        <v>298</v>
      </c>
      <c r="C290" t="s">
        <v>423</v>
      </c>
      <c r="D290" t="s">
        <v>357</v>
      </c>
      <c r="E290" s="207" t="s">
        <v>198</v>
      </c>
      <c r="F290" s="207" t="s">
        <v>204</v>
      </c>
      <c r="G290" s="207" t="s">
        <v>209</v>
      </c>
      <c r="H290" s="207" t="s">
        <v>663</v>
      </c>
      <c r="I290" s="207" t="s">
        <v>655</v>
      </c>
    </row>
    <row r="291" spans="1:10" x14ac:dyDescent="0.35">
      <c r="A291" s="207" t="s">
        <v>519</v>
      </c>
      <c r="B291" t="s">
        <v>298</v>
      </c>
      <c r="C291" t="s">
        <v>431</v>
      </c>
      <c r="D291" t="s">
        <v>353</v>
      </c>
      <c r="E291" s="207" t="s">
        <v>198</v>
      </c>
      <c r="F291" s="207" t="s">
        <v>198</v>
      </c>
      <c r="G291" s="207" t="s">
        <v>204</v>
      </c>
      <c r="H291" s="207" t="s">
        <v>664</v>
      </c>
      <c r="I291" s="207" t="s">
        <v>665</v>
      </c>
      <c r="J291" s="207"/>
    </row>
    <row r="292" spans="1:10" x14ac:dyDescent="0.35">
      <c r="A292" s="207" t="s">
        <v>519</v>
      </c>
      <c r="B292" t="s">
        <v>298</v>
      </c>
      <c r="C292" t="s">
        <v>431</v>
      </c>
      <c r="D292" t="s">
        <v>353</v>
      </c>
      <c r="E292" s="207" t="s">
        <v>198</v>
      </c>
      <c r="F292" s="207" t="s">
        <v>198</v>
      </c>
      <c r="G292" s="207" t="s">
        <v>204</v>
      </c>
      <c r="H292" s="207" t="s">
        <v>664</v>
      </c>
      <c r="I292" s="207" t="s">
        <v>666</v>
      </c>
      <c r="J292" s="207"/>
    </row>
    <row r="293" spans="1:10" x14ac:dyDescent="0.35">
      <c r="A293" s="207" t="s">
        <v>519</v>
      </c>
      <c r="B293" t="s">
        <v>298</v>
      </c>
      <c r="C293" t="s">
        <v>431</v>
      </c>
      <c r="D293" t="s">
        <v>382</v>
      </c>
      <c r="E293" s="207" t="s">
        <v>198</v>
      </c>
      <c r="F293" s="207" t="s">
        <v>209</v>
      </c>
      <c r="G293" s="207" t="s">
        <v>209</v>
      </c>
      <c r="H293" s="207" t="s">
        <v>667</v>
      </c>
      <c r="I293" s="207" t="s">
        <v>668</v>
      </c>
    </row>
    <row r="294" spans="1:10" x14ac:dyDescent="0.35">
      <c r="A294" s="207" t="s">
        <v>519</v>
      </c>
      <c r="B294" t="s">
        <v>298</v>
      </c>
      <c r="C294" t="s">
        <v>431</v>
      </c>
      <c r="D294" t="s">
        <v>339</v>
      </c>
      <c r="E294" s="207" t="s">
        <v>198</v>
      </c>
      <c r="F294" s="207" t="s">
        <v>204</v>
      </c>
      <c r="G294" s="207" t="s">
        <v>214</v>
      </c>
      <c r="H294" s="207" t="s">
        <v>428</v>
      </c>
      <c r="I294" s="207" t="s">
        <v>669</v>
      </c>
    </row>
    <row r="295" spans="1:10" x14ac:dyDescent="0.35">
      <c r="A295" s="207" t="s">
        <v>519</v>
      </c>
      <c r="B295" t="s">
        <v>298</v>
      </c>
      <c r="C295" t="s">
        <v>431</v>
      </c>
      <c r="D295" t="s">
        <v>346</v>
      </c>
      <c r="E295" s="207" t="s">
        <v>204</v>
      </c>
      <c r="F295" s="207" t="s">
        <v>209</v>
      </c>
      <c r="G295" s="207" t="s">
        <v>209</v>
      </c>
      <c r="H295" s="207" t="s">
        <v>670</v>
      </c>
      <c r="I295" s="207" t="s">
        <v>669</v>
      </c>
    </row>
    <row r="296" spans="1:10" x14ac:dyDescent="0.35">
      <c r="A296" s="207" t="s">
        <v>519</v>
      </c>
      <c r="B296" t="s">
        <v>298</v>
      </c>
      <c r="C296" t="s">
        <v>431</v>
      </c>
      <c r="D296" t="s">
        <v>357</v>
      </c>
      <c r="E296" s="207" t="s">
        <v>198</v>
      </c>
      <c r="F296" s="207" t="s">
        <v>204</v>
      </c>
      <c r="G296" s="207" t="s">
        <v>209</v>
      </c>
      <c r="H296" s="207" t="s">
        <v>428</v>
      </c>
      <c r="I296" s="207" t="s">
        <v>669</v>
      </c>
    </row>
    <row r="297" spans="1:10" ht="29" x14ac:dyDescent="0.35">
      <c r="A297" s="207" t="s">
        <v>519</v>
      </c>
      <c r="B297" t="s">
        <v>298</v>
      </c>
      <c r="C297" t="s">
        <v>435</v>
      </c>
      <c r="D297" t="s">
        <v>353</v>
      </c>
      <c r="E297" s="207" t="s">
        <v>204</v>
      </c>
      <c r="F297" s="207" t="s">
        <v>209</v>
      </c>
      <c r="G297" s="207" t="s">
        <v>209</v>
      </c>
      <c r="H297" s="207" t="s">
        <v>671</v>
      </c>
      <c r="I297" s="207" t="s">
        <v>665</v>
      </c>
    </row>
    <row r="298" spans="1:10" x14ac:dyDescent="0.35">
      <c r="A298" s="207" t="s">
        <v>519</v>
      </c>
      <c r="B298" t="s">
        <v>298</v>
      </c>
      <c r="C298" t="s">
        <v>435</v>
      </c>
      <c r="D298" t="s">
        <v>382</v>
      </c>
      <c r="E298" s="207" t="s">
        <v>204</v>
      </c>
      <c r="F298" s="207" t="s">
        <v>209</v>
      </c>
      <c r="G298" s="207" t="s">
        <v>214</v>
      </c>
      <c r="H298" s="207" t="s">
        <v>427</v>
      </c>
      <c r="I298" s="207" t="s">
        <v>672</v>
      </c>
    </row>
    <row r="299" spans="1:10" x14ac:dyDescent="0.35">
      <c r="A299" s="207" t="s">
        <v>519</v>
      </c>
      <c r="B299" t="s">
        <v>298</v>
      </c>
      <c r="C299" t="s">
        <v>435</v>
      </c>
      <c r="D299" t="s">
        <v>339</v>
      </c>
      <c r="E299" s="207" t="s">
        <v>198</v>
      </c>
      <c r="F299" s="207" t="s">
        <v>209</v>
      </c>
      <c r="G299" s="207" t="s">
        <v>209</v>
      </c>
      <c r="H299" s="207" t="s">
        <v>428</v>
      </c>
      <c r="I299" s="207" t="s">
        <v>672</v>
      </c>
    </row>
    <row r="300" spans="1:10" x14ac:dyDescent="0.35">
      <c r="A300" s="207" t="s">
        <v>519</v>
      </c>
      <c r="B300" t="s">
        <v>298</v>
      </c>
      <c r="C300" t="s">
        <v>435</v>
      </c>
      <c r="D300" t="s">
        <v>548</v>
      </c>
      <c r="E300" s="207" t="s">
        <v>198</v>
      </c>
      <c r="F300" s="207" t="s">
        <v>204</v>
      </c>
      <c r="G300" s="207" t="s">
        <v>209</v>
      </c>
      <c r="H300" s="207" t="s">
        <v>660</v>
      </c>
      <c r="I300" s="207" t="s">
        <v>672</v>
      </c>
    </row>
    <row r="301" spans="1:10" x14ac:dyDescent="0.35">
      <c r="A301" s="207" t="s">
        <v>519</v>
      </c>
      <c r="B301" t="s">
        <v>298</v>
      </c>
      <c r="C301" t="s">
        <v>435</v>
      </c>
      <c r="D301" t="s">
        <v>346</v>
      </c>
      <c r="E301" s="207" t="s">
        <v>198</v>
      </c>
      <c r="F301" s="207" t="s">
        <v>204</v>
      </c>
      <c r="G301" s="207" t="s">
        <v>204</v>
      </c>
      <c r="H301" s="207" t="s">
        <v>662</v>
      </c>
      <c r="I301" s="207" t="s">
        <v>672</v>
      </c>
    </row>
    <row r="302" spans="1:10" x14ac:dyDescent="0.35">
      <c r="A302" s="207" t="s">
        <v>519</v>
      </c>
      <c r="B302" t="s">
        <v>298</v>
      </c>
      <c r="C302" t="s">
        <v>435</v>
      </c>
      <c r="D302" t="s">
        <v>357</v>
      </c>
      <c r="E302" s="207" t="s">
        <v>198</v>
      </c>
      <c r="F302" s="207" t="s">
        <v>204</v>
      </c>
      <c r="G302" s="207" t="s">
        <v>209</v>
      </c>
      <c r="H302" s="207" t="s">
        <v>428</v>
      </c>
      <c r="I302" s="207" t="s">
        <v>672</v>
      </c>
    </row>
    <row r="303" spans="1:10" x14ac:dyDescent="0.35">
      <c r="A303" s="207" t="s">
        <v>519</v>
      </c>
      <c r="B303" t="s">
        <v>298</v>
      </c>
      <c r="C303" t="s">
        <v>409</v>
      </c>
      <c r="D303" t="s">
        <v>375</v>
      </c>
      <c r="E303" s="207" t="s">
        <v>198</v>
      </c>
      <c r="F303" s="207" t="s">
        <v>204</v>
      </c>
      <c r="G303" s="207" t="s">
        <v>209</v>
      </c>
      <c r="H303" s="207" t="s">
        <v>410</v>
      </c>
      <c r="I303" s="207" t="s">
        <v>673</v>
      </c>
      <c r="J303" s="207"/>
    </row>
    <row r="304" spans="1:10" x14ac:dyDescent="0.35">
      <c r="A304" s="207" t="s">
        <v>519</v>
      </c>
      <c r="B304" t="s">
        <v>298</v>
      </c>
      <c r="C304" t="s">
        <v>409</v>
      </c>
      <c r="D304" t="s">
        <v>375</v>
      </c>
      <c r="E304" s="207" t="s">
        <v>198</v>
      </c>
      <c r="F304" s="207" t="s">
        <v>204</v>
      </c>
      <c r="G304" s="207" t="s">
        <v>209</v>
      </c>
      <c r="H304" s="207" t="s">
        <v>410</v>
      </c>
      <c r="I304" s="207" t="s">
        <v>674</v>
      </c>
      <c r="J304" s="207"/>
    </row>
    <row r="305" spans="1:10" x14ac:dyDescent="0.35">
      <c r="A305" s="207" t="s">
        <v>519</v>
      </c>
      <c r="B305" t="s">
        <v>298</v>
      </c>
      <c r="C305" t="s">
        <v>409</v>
      </c>
      <c r="D305" t="s">
        <v>353</v>
      </c>
      <c r="E305" s="207" t="s">
        <v>198</v>
      </c>
      <c r="F305" s="207" t="s">
        <v>204</v>
      </c>
      <c r="G305" s="207" t="s">
        <v>209</v>
      </c>
      <c r="H305" s="207" t="s">
        <v>410</v>
      </c>
      <c r="I305" s="207" t="s">
        <v>673</v>
      </c>
      <c r="J305" s="207"/>
    </row>
    <row r="306" spans="1:10" x14ac:dyDescent="0.35">
      <c r="A306" s="207" t="s">
        <v>519</v>
      </c>
      <c r="B306" t="s">
        <v>298</v>
      </c>
      <c r="C306" t="s">
        <v>409</v>
      </c>
      <c r="D306" t="s">
        <v>353</v>
      </c>
      <c r="E306" s="207" t="s">
        <v>198</v>
      </c>
      <c r="F306" s="207" t="s">
        <v>204</v>
      </c>
      <c r="G306" s="207" t="s">
        <v>209</v>
      </c>
      <c r="H306" s="207" t="s">
        <v>410</v>
      </c>
      <c r="I306" s="207" t="s">
        <v>674</v>
      </c>
      <c r="J306" s="207"/>
    </row>
    <row r="307" spans="1:10" x14ac:dyDescent="0.35">
      <c r="A307" s="207" t="s">
        <v>519</v>
      </c>
      <c r="B307" t="s">
        <v>298</v>
      </c>
      <c r="C307" t="s">
        <v>409</v>
      </c>
      <c r="D307" t="s">
        <v>417</v>
      </c>
      <c r="E307" s="207" t="s">
        <v>204</v>
      </c>
      <c r="F307" s="207" t="s">
        <v>209</v>
      </c>
      <c r="G307" s="207" t="s">
        <v>209</v>
      </c>
      <c r="H307" s="207" t="s">
        <v>418</v>
      </c>
      <c r="I307" s="207" t="s">
        <v>673</v>
      </c>
      <c r="J307" s="207"/>
    </row>
    <row r="308" spans="1:10" x14ac:dyDescent="0.35">
      <c r="A308" s="207" t="s">
        <v>519</v>
      </c>
      <c r="B308" t="s">
        <v>298</v>
      </c>
      <c r="C308" t="s">
        <v>409</v>
      </c>
      <c r="D308" t="s">
        <v>417</v>
      </c>
      <c r="E308" s="207" t="s">
        <v>204</v>
      </c>
      <c r="F308" s="207" t="s">
        <v>209</v>
      </c>
      <c r="G308" s="207" t="s">
        <v>209</v>
      </c>
      <c r="H308" s="207" t="s">
        <v>418</v>
      </c>
      <c r="I308" s="207" t="s">
        <v>674</v>
      </c>
      <c r="J308" s="207"/>
    </row>
    <row r="309" spans="1:10" ht="29" x14ac:dyDescent="0.35">
      <c r="A309" s="207" t="s">
        <v>519</v>
      </c>
      <c r="B309" t="s">
        <v>298</v>
      </c>
      <c r="C309" t="s">
        <v>409</v>
      </c>
      <c r="D309" t="s">
        <v>339</v>
      </c>
      <c r="E309" s="207" t="s">
        <v>198</v>
      </c>
      <c r="F309" s="207" t="s">
        <v>209</v>
      </c>
      <c r="G309" s="207" t="s">
        <v>209</v>
      </c>
      <c r="H309" s="207" t="s">
        <v>467</v>
      </c>
      <c r="I309" s="207" t="s">
        <v>675</v>
      </c>
    </row>
    <row r="310" spans="1:10" ht="29" x14ac:dyDescent="0.35">
      <c r="A310" s="207" t="s">
        <v>519</v>
      </c>
      <c r="B310" t="s">
        <v>298</v>
      </c>
      <c r="C310" t="s">
        <v>409</v>
      </c>
      <c r="D310" t="s">
        <v>357</v>
      </c>
      <c r="E310" s="207" t="s">
        <v>198</v>
      </c>
      <c r="F310" s="207" t="s">
        <v>198</v>
      </c>
      <c r="G310" s="207" t="s">
        <v>204</v>
      </c>
      <c r="H310" s="207" t="s">
        <v>676</v>
      </c>
      <c r="I310" s="207" t="s">
        <v>675</v>
      </c>
    </row>
    <row r="311" spans="1:10" ht="29" x14ac:dyDescent="0.35">
      <c r="A311" s="207" t="s">
        <v>519</v>
      </c>
      <c r="B311" t="s">
        <v>298</v>
      </c>
      <c r="C311" t="s">
        <v>419</v>
      </c>
      <c r="D311" t="s">
        <v>375</v>
      </c>
      <c r="E311" s="207" t="s">
        <v>198</v>
      </c>
      <c r="F311" s="207" t="s">
        <v>204</v>
      </c>
      <c r="G311" s="207" t="s">
        <v>209</v>
      </c>
      <c r="H311" s="207" t="s">
        <v>677</v>
      </c>
      <c r="I311" s="207" t="s">
        <v>675</v>
      </c>
    </row>
    <row r="312" spans="1:10" ht="18.75" customHeight="1" x14ac:dyDescent="0.35">
      <c r="A312" s="207" t="s">
        <v>519</v>
      </c>
      <c r="B312" t="s">
        <v>298</v>
      </c>
      <c r="C312" t="s">
        <v>419</v>
      </c>
      <c r="D312" t="s">
        <v>353</v>
      </c>
      <c r="E312" s="207" t="s">
        <v>198</v>
      </c>
      <c r="F312" s="207" t="s">
        <v>204</v>
      </c>
      <c r="G312" s="207" t="s">
        <v>209</v>
      </c>
      <c r="H312" s="207" t="s">
        <v>678</v>
      </c>
      <c r="I312" s="207" t="s">
        <v>675</v>
      </c>
    </row>
    <row r="313" spans="1:10" ht="29" x14ac:dyDescent="0.35">
      <c r="A313" s="207" t="s">
        <v>519</v>
      </c>
      <c r="B313" t="s">
        <v>298</v>
      </c>
      <c r="C313" t="s">
        <v>419</v>
      </c>
      <c r="D313" t="s">
        <v>417</v>
      </c>
      <c r="E313" s="207" t="s">
        <v>204</v>
      </c>
      <c r="F313" s="207" t="s">
        <v>209</v>
      </c>
      <c r="G313" s="207" t="s">
        <v>209</v>
      </c>
      <c r="H313" s="207" t="s">
        <v>418</v>
      </c>
      <c r="I313" s="207" t="s">
        <v>675</v>
      </c>
    </row>
    <row r="314" spans="1:10" x14ac:dyDescent="0.35">
      <c r="A314" s="207" t="s">
        <v>519</v>
      </c>
      <c r="B314" t="s">
        <v>298</v>
      </c>
      <c r="C314" t="s">
        <v>419</v>
      </c>
      <c r="D314" t="s">
        <v>339</v>
      </c>
      <c r="E314" s="207" t="s">
        <v>198</v>
      </c>
      <c r="F314" s="207" t="s">
        <v>198</v>
      </c>
      <c r="G314" s="207" t="s">
        <v>204</v>
      </c>
      <c r="H314" s="207" t="s">
        <v>676</v>
      </c>
    </row>
    <row r="315" spans="1:10" x14ac:dyDescent="0.35">
      <c r="A315" s="207" t="s">
        <v>519</v>
      </c>
      <c r="B315" t="s">
        <v>298</v>
      </c>
      <c r="C315" t="s">
        <v>419</v>
      </c>
      <c r="D315" t="s">
        <v>357</v>
      </c>
      <c r="E315" s="207" t="s">
        <v>198</v>
      </c>
      <c r="F315" s="207" t="s">
        <v>198</v>
      </c>
      <c r="G315" s="207" t="s">
        <v>204</v>
      </c>
      <c r="H315" s="207" t="s">
        <v>450</v>
      </c>
    </row>
    <row r="316" spans="1:10" ht="29" x14ac:dyDescent="0.35">
      <c r="A316" s="207" t="s">
        <v>679</v>
      </c>
      <c r="B316" t="s">
        <v>680</v>
      </c>
      <c r="C316" t="s">
        <v>486</v>
      </c>
      <c r="D316" t="s">
        <v>339</v>
      </c>
      <c r="F316" s="210" t="s">
        <v>209</v>
      </c>
      <c r="G316" s="210" t="s">
        <v>209</v>
      </c>
      <c r="H316" s="207" t="s">
        <v>681</v>
      </c>
      <c r="I316" s="207" t="s">
        <v>682</v>
      </c>
    </row>
    <row r="317" spans="1:10" ht="29" x14ac:dyDescent="0.35">
      <c r="A317" s="207" t="s">
        <v>679</v>
      </c>
      <c r="B317" t="s">
        <v>680</v>
      </c>
      <c r="C317" t="s">
        <v>683</v>
      </c>
      <c r="D317" t="s">
        <v>417</v>
      </c>
      <c r="F317" s="210" t="s">
        <v>204</v>
      </c>
      <c r="G317" s="210" t="s">
        <v>209</v>
      </c>
      <c r="H317" s="207" t="s">
        <v>684</v>
      </c>
      <c r="I317" s="207" t="s">
        <v>685</v>
      </c>
    </row>
    <row r="318" spans="1:10" ht="43.5" x14ac:dyDescent="0.35">
      <c r="A318" s="207" t="s">
        <v>679</v>
      </c>
      <c r="B318" t="s">
        <v>680</v>
      </c>
      <c r="C318" t="s">
        <v>683</v>
      </c>
      <c r="D318" t="s">
        <v>339</v>
      </c>
      <c r="F318" s="210" t="s">
        <v>209</v>
      </c>
      <c r="G318" s="210" t="s">
        <v>209</v>
      </c>
      <c r="H318" s="207" t="s">
        <v>686</v>
      </c>
      <c r="I318" t="s">
        <v>687</v>
      </c>
    </row>
    <row r="319" spans="1:10" ht="29" x14ac:dyDescent="0.35">
      <c r="A319" s="207" t="s">
        <v>679</v>
      </c>
      <c r="B319" t="s">
        <v>688</v>
      </c>
      <c r="C319" t="s">
        <v>689</v>
      </c>
      <c r="D319" t="s">
        <v>346</v>
      </c>
      <c r="F319" s="210" t="s">
        <v>204</v>
      </c>
      <c r="G319" s="210" t="s">
        <v>204</v>
      </c>
      <c r="H319" s="207" t="s">
        <v>690</v>
      </c>
      <c r="I319" s="207" t="s">
        <v>691</v>
      </c>
    </row>
    <row r="320" spans="1:10" ht="29" x14ac:dyDescent="0.35">
      <c r="A320" s="207" t="s">
        <v>679</v>
      </c>
      <c r="B320" t="s">
        <v>688</v>
      </c>
      <c r="C320" t="s">
        <v>689</v>
      </c>
      <c r="D320" t="s">
        <v>94</v>
      </c>
      <c r="F320" s="210" t="s">
        <v>204</v>
      </c>
      <c r="G320" s="210" t="s">
        <v>204</v>
      </c>
      <c r="H320" s="207" t="s">
        <v>692</v>
      </c>
      <c r="I320" t="s">
        <v>693</v>
      </c>
    </row>
    <row r="321" spans="1:9" x14ac:dyDescent="0.35">
      <c r="A321" s="207" t="s">
        <v>679</v>
      </c>
      <c r="B321" t="s">
        <v>688</v>
      </c>
      <c r="C321" t="s">
        <v>689</v>
      </c>
      <c r="D321" t="s">
        <v>357</v>
      </c>
      <c r="F321" s="210" t="s">
        <v>209</v>
      </c>
      <c r="G321" s="210" t="s">
        <v>209</v>
      </c>
      <c r="H321" s="207" t="s">
        <v>694</v>
      </c>
      <c r="I321" t="s">
        <v>695</v>
      </c>
    </row>
    <row r="322" spans="1:9" ht="29" x14ac:dyDescent="0.35">
      <c r="A322" s="207" t="s">
        <v>696</v>
      </c>
      <c r="B322" t="s">
        <v>295</v>
      </c>
      <c r="C322" t="s">
        <v>697</v>
      </c>
      <c r="D322" t="s">
        <v>339</v>
      </c>
      <c r="E322" s="207" t="s">
        <v>209</v>
      </c>
      <c r="F322" s="207" t="s">
        <v>209</v>
      </c>
      <c r="G322" s="207" t="s">
        <v>214</v>
      </c>
      <c r="H322" s="207" t="s">
        <v>698</v>
      </c>
      <c r="I322" t="s">
        <v>699</v>
      </c>
    </row>
    <row r="323" spans="1:9" ht="29" x14ac:dyDescent="0.35">
      <c r="A323" s="207" t="s">
        <v>696</v>
      </c>
      <c r="B323" t="s">
        <v>295</v>
      </c>
      <c r="C323" t="s">
        <v>697</v>
      </c>
      <c r="D323" t="s">
        <v>700</v>
      </c>
      <c r="E323" s="207" t="s">
        <v>209</v>
      </c>
      <c r="F323" s="207" t="s">
        <v>214</v>
      </c>
      <c r="G323" s="207" t="s">
        <v>214</v>
      </c>
      <c r="H323" s="207" t="s">
        <v>698</v>
      </c>
      <c r="I323" t="s">
        <v>699</v>
      </c>
    </row>
    <row r="324" spans="1:9" ht="29" x14ac:dyDescent="0.35">
      <c r="A324" s="207" t="s">
        <v>696</v>
      </c>
      <c r="B324" t="s">
        <v>295</v>
      </c>
      <c r="C324" t="s">
        <v>701</v>
      </c>
      <c r="D324" t="s">
        <v>339</v>
      </c>
      <c r="E324" s="207" t="s">
        <v>204</v>
      </c>
      <c r="F324" s="207" t="s">
        <v>209</v>
      </c>
      <c r="G324" s="207" t="s">
        <v>209</v>
      </c>
      <c r="H324" s="207" t="s">
        <v>698</v>
      </c>
      <c r="I324" t="s">
        <v>699</v>
      </c>
    </row>
    <row r="325" spans="1:9" ht="29" x14ac:dyDescent="0.35">
      <c r="A325" s="207" t="s">
        <v>696</v>
      </c>
      <c r="B325" t="s">
        <v>295</v>
      </c>
      <c r="C325" t="s">
        <v>701</v>
      </c>
      <c r="D325" t="s">
        <v>700</v>
      </c>
      <c r="E325" s="207" t="s">
        <v>209</v>
      </c>
      <c r="F325" s="207" t="s">
        <v>214</v>
      </c>
      <c r="G325" s="207" t="s">
        <v>214</v>
      </c>
      <c r="H325" s="207" t="s">
        <v>698</v>
      </c>
      <c r="I325" t="s">
        <v>699</v>
      </c>
    </row>
    <row r="326" spans="1:9" ht="29" x14ac:dyDescent="0.35">
      <c r="A326" s="207" t="s">
        <v>696</v>
      </c>
      <c r="B326" t="s">
        <v>295</v>
      </c>
      <c r="C326" t="s">
        <v>431</v>
      </c>
      <c r="D326" t="s">
        <v>339</v>
      </c>
      <c r="E326" s="207" t="s">
        <v>198</v>
      </c>
      <c r="F326" s="207" t="s">
        <v>204</v>
      </c>
      <c r="G326" s="207" t="s">
        <v>209</v>
      </c>
      <c r="H326" s="207" t="s">
        <v>702</v>
      </c>
    </row>
    <row r="327" spans="1:9" ht="29" x14ac:dyDescent="0.35">
      <c r="A327" s="207" t="s">
        <v>696</v>
      </c>
      <c r="B327" t="s">
        <v>295</v>
      </c>
      <c r="C327" t="s">
        <v>431</v>
      </c>
      <c r="D327" t="s">
        <v>700</v>
      </c>
      <c r="E327" s="207" t="s">
        <v>204</v>
      </c>
      <c r="F327" s="207" t="s">
        <v>209</v>
      </c>
      <c r="G327" s="207" t="s">
        <v>209</v>
      </c>
      <c r="H327" s="207" t="s">
        <v>702</v>
      </c>
      <c r="I327" s="207"/>
    </row>
    <row r="328" spans="1:9" ht="29" x14ac:dyDescent="0.35">
      <c r="A328" s="207" t="s">
        <v>696</v>
      </c>
      <c r="B328" t="s">
        <v>295</v>
      </c>
      <c r="C328" t="s">
        <v>703</v>
      </c>
      <c r="D328" t="s">
        <v>339</v>
      </c>
      <c r="E328" s="207" t="s">
        <v>204</v>
      </c>
      <c r="F328" s="207" t="s">
        <v>209</v>
      </c>
      <c r="G328" s="207" t="s">
        <v>209</v>
      </c>
      <c r="H328" s="207" t="s">
        <v>698</v>
      </c>
      <c r="I328" s="207" t="s">
        <v>704</v>
      </c>
    </row>
    <row r="329" spans="1:9" ht="29" x14ac:dyDescent="0.35">
      <c r="A329" s="207" t="s">
        <v>696</v>
      </c>
      <c r="B329" t="s">
        <v>295</v>
      </c>
      <c r="C329" t="s">
        <v>705</v>
      </c>
      <c r="D329" t="s">
        <v>339</v>
      </c>
      <c r="E329" s="207" t="s">
        <v>204</v>
      </c>
      <c r="F329" s="207" t="s">
        <v>209</v>
      </c>
      <c r="G329" s="207" t="s">
        <v>209</v>
      </c>
      <c r="H329" s="207" t="s">
        <v>698</v>
      </c>
      <c r="I329" s="207" t="s">
        <v>706</v>
      </c>
    </row>
    <row r="330" spans="1:9" ht="29" x14ac:dyDescent="0.35">
      <c r="A330" s="207" t="s">
        <v>696</v>
      </c>
      <c r="B330" t="s">
        <v>295</v>
      </c>
      <c r="C330" t="s">
        <v>707</v>
      </c>
      <c r="D330" t="s">
        <v>339</v>
      </c>
      <c r="E330" s="207" t="s">
        <v>204</v>
      </c>
      <c r="F330" s="207" t="s">
        <v>209</v>
      </c>
      <c r="G330" s="207" t="s">
        <v>209</v>
      </c>
      <c r="H330" s="207" t="s">
        <v>698</v>
      </c>
      <c r="I330" s="207" t="s">
        <v>704</v>
      </c>
    </row>
    <row r="331" spans="1:9" ht="29" x14ac:dyDescent="0.35">
      <c r="A331" s="207" t="s">
        <v>696</v>
      </c>
      <c r="B331" t="s">
        <v>295</v>
      </c>
      <c r="C331" t="s">
        <v>708</v>
      </c>
      <c r="D331" t="s">
        <v>339</v>
      </c>
      <c r="E331" s="207" t="s">
        <v>209</v>
      </c>
      <c r="F331" s="207" t="s">
        <v>494</v>
      </c>
      <c r="G331" s="207" t="s">
        <v>214</v>
      </c>
      <c r="H331" s="207" t="s">
        <v>698</v>
      </c>
      <c r="I331" s="207" t="s">
        <v>706</v>
      </c>
    </row>
    <row r="332" spans="1:9" ht="29" x14ac:dyDescent="0.35">
      <c r="A332" s="207" t="s">
        <v>696</v>
      </c>
      <c r="B332" t="s">
        <v>295</v>
      </c>
      <c r="C332" t="s">
        <v>708</v>
      </c>
      <c r="D332" t="s">
        <v>700</v>
      </c>
      <c r="E332" s="207" t="s">
        <v>209</v>
      </c>
      <c r="F332" s="207" t="s">
        <v>494</v>
      </c>
      <c r="G332" s="207" t="s">
        <v>214</v>
      </c>
      <c r="H332" s="207" t="s">
        <v>698</v>
      </c>
      <c r="I332" s="207" t="s">
        <v>706</v>
      </c>
    </row>
    <row r="333" spans="1:9" ht="29" x14ac:dyDescent="0.35">
      <c r="A333" s="207" t="s">
        <v>696</v>
      </c>
      <c r="B333" t="s">
        <v>295</v>
      </c>
      <c r="C333" t="s">
        <v>709</v>
      </c>
      <c r="D333" t="s">
        <v>339</v>
      </c>
      <c r="E333" s="207" t="s">
        <v>209</v>
      </c>
      <c r="F333" s="207" t="s">
        <v>209</v>
      </c>
      <c r="G333" s="207" t="s">
        <v>214</v>
      </c>
      <c r="H333" s="207" t="s">
        <v>698</v>
      </c>
      <c r="I333" s="207" t="s">
        <v>706</v>
      </c>
    </row>
    <row r="334" spans="1:9" ht="29" x14ac:dyDescent="0.35">
      <c r="A334" s="207" t="s">
        <v>696</v>
      </c>
      <c r="B334" t="s">
        <v>295</v>
      </c>
      <c r="C334" t="s">
        <v>709</v>
      </c>
      <c r="D334" t="s">
        <v>700</v>
      </c>
      <c r="E334" s="207" t="s">
        <v>209</v>
      </c>
      <c r="F334" s="207" t="s">
        <v>209</v>
      </c>
      <c r="G334" s="207" t="s">
        <v>214</v>
      </c>
      <c r="H334" s="207" t="s">
        <v>698</v>
      </c>
      <c r="I334" s="207" t="s">
        <v>706</v>
      </c>
    </row>
    <row r="335" spans="1:9" ht="29" x14ac:dyDescent="0.35">
      <c r="A335" s="207" t="s">
        <v>696</v>
      </c>
      <c r="B335" t="s">
        <v>295</v>
      </c>
      <c r="C335" t="s">
        <v>710</v>
      </c>
      <c r="D335" t="s">
        <v>339</v>
      </c>
      <c r="E335" s="207" t="s">
        <v>209</v>
      </c>
      <c r="F335" s="207" t="s">
        <v>209</v>
      </c>
      <c r="G335" s="207" t="s">
        <v>214</v>
      </c>
      <c r="H335" s="207" t="s">
        <v>698</v>
      </c>
      <c r="I335" s="207" t="s">
        <v>706</v>
      </c>
    </row>
    <row r="336" spans="1:9" ht="29" x14ac:dyDescent="0.35">
      <c r="A336" s="207" t="s">
        <v>696</v>
      </c>
      <c r="B336" t="s">
        <v>295</v>
      </c>
      <c r="C336" t="s">
        <v>710</v>
      </c>
      <c r="D336" t="s">
        <v>375</v>
      </c>
      <c r="E336" s="207" t="s">
        <v>209</v>
      </c>
      <c r="F336" s="207" t="s">
        <v>204</v>
      </c>
      <c r="G336" s="207" t="s">
        <v>198</v>
      </c>
      <c r="H336" s="207" t="s">
        <v>711</v>
      </c>
      <c r="I336" s="207" t="s">
        <v>712</v>
      </c>
    </row>
    <row r="337" spans="1:10" ht="29" x14ac:dyDescent="0.35">
      <c r="A337" s="207" t="s">
        <v>696</v>
      </c>
      <c r="B337" t="s">
        <v>295</v>
      </c>
      <c r="C337" t="s">
        <v>710</v>
      </c>
      <c r="D337" t="s">
        <v>700</v>
      </c>
      <c r="E337" s="207" t="s">
        <v>209</v>
      </c>
      <c r="F337" s="207" t="s">
        <v>209</v>
      </c>
      <c r="G337" s="207" t="s">
        <v>214</v>
      </c>
      <c r="H337" s="207" t="s">
        <v>698</v>
      </c>
      <c r="I337" s="207" t="s">
        <v>706</v>
      </c>
    </row>
    <row r="338" spans="1:10" ht="29" x14ac:dyDescent="0.35">
      <c r="A338" s="207" t="s">
        <v>696</v>
      </c>
      <c r="B338" t="s">
        <v>295</v>
      </c>
      <c r="C338" t="s">
        <v>713</v>
      </c>
      <c r="D338" t="s">
        <v>339</v>
      </c>
      <c r="E338" s="207" t="s">
        <v>209</v>
      </c>
      <c r="F338" s="207" t="s">
        <v>209</v>
      </c>
      <c r="G338" s="207" t="s">
        <v>214</v>
      </c>
      <c r="H338" s="207" t="s">
        <v>698</v>
      </c>
      <c r="I338" s="207" t="s">
        <v>706</v>
      </c>
    </row>
    <row r="339" spans="1:10" ht="29" x14ac:dyDescent="0.35">
      <c r="A339" s="207" t="s">
        <v>696</v>
      </c>
      <c r="B339" t="s">
        <v>295</v>
      </c>
      <c r="C339" t="s">
        <v>713</v>
      </c>
      <c r="D339" t="s">
        <v>375</v>
      </c>
      <c r="E339" s="207" t="s">
        <v>209</v>
      </c>
      <c r="F339" s="207" t="s">
        <v>204</v>
      </c>
      <c r="G339" s="207" t="s">
        <v>198</v>
      </c>
      <c r="H339" s="207" t="s">
        <v>711</v>
      </c>
      <c r="I339" s="207" t="s">
        <v>712</v>
      </c>
    </row>
    <row r="340" spans="1:10" ht="29" x14ac:dyDescent="0.35">
      <c r="A340" s="207" t="s">
        <v>696</v>
      </c>
      <c r="B340" t="s">
        <v>295</v>
      </c>
      <c r="C340" t="s">
        <v>713</v>
      </c>
      <c r="D340" t="s">
        <v>700</v>
      </c>
      <c r="E340" s="207" t="s">
        <v>204</v>
      </c>
      <c r="F340" s="207" t="s">
        <v>209</v>
      </c>
      <c r="G340" s="207" t="s">
        <v>209</v>
      </c>
      <c r="H340" s="207" t="s">
        <v>698</v>
      </c>
      <c r="I340" s="207" t="s">
        <v>706</v>
      </c>
    </row>
    <row r="341" spans="1:10" ht="29" x14ac:dyDescent="0.35">
      <c r="A341" s="207" t="s">
        <v>696</v>
      </c>
      <c r="B341" t="s">
        <v>295</v>
      </c>
      <c r="C341" t="s">
        <v>714</v>
      </c>
      <c r="D341" t="s">
        <v>700</v>
      </c>
      <c r="E341" s="207" t="s">
        <v>209</v>
      </c>
      <c r="F341" s="207" t="s">
        <v>209</v>
      </c>
      <c r="G341" s="207" t="s">
        <v>214</v>
      </c>
      <c r="H341" s="207" t="s">
        <v>715</v>
      </c>
      <c r="I341" s="207" t="s">
        <v>716</v>
      </c>
    </row>
    <row r="342" spans="1:10" ht="29" x14ac:dyDescent="0.35">
      <c r="A342" s="207" t="s">
        <v>717</v>
      </c>
      <c r="B342" t="s">
        <v>718</v>
      </c>
      <c r="C342" t="s">
        <v>719</v>
      </c>
      <c r="D342" t="s">
        <v>353</v>
      </c>
      <c r="E342" s="207" t="s">
        <v>198</v>
      </c>
      <c r="F342" s="207" t="s">
        <v>209</v>
      </c>
      <c r="G342" s="207" t="s">
        <v>209</v>
      </c>
      <c r="H342" s="207" t="s">
        <v>720</v>
      </c>
      <c r="I342" s="207" t="s">
        <v>721</v>
      </c>
      <c r="J342" s="209" t="s">
        <v>356</v>
      </c>
    </row>
    <row r="343" spans="1:10" x14ac:dyDescent="0.35">
      <c r="A343" s="207" t="s">
        <v>717</v>
      </c>
      <c r="B343" t="s">
        <v>298</v>
      </c>
      <c r="C343" t="s">
        <v>352</v>
      </c>
      <c r="D343" t="s">
        <v>94</v>
      </c>
      <c r="E343" s="210" t="s">
        <v>204</v>
      </c>
      <c r="F343" s="210" t="s">
        <v>204</v>
      </c>
      <c r="G343" s="210" t="s">
        <v>204</v>
      </c>
      <c r="H343" s="207" t="s">
        <v>722</v>
      </c>
      <c r="I343" s="207" t="s">
        <v>723</v>
      </c>
      <c r="J343" s="209" t="s">
        <v>724</v>
      </c>
    </row>
    <row r="344" spans="1:10" x14ac:dyDescent="0.35">
      <c r="A344" s="207" t="s">
        <v>717</v>
      </c>
      <c r="B344" t="s">
        <v>295</v>
      </c>
      <c r="C344" t="s">
        <v>725</v>
      </c>
      <c r="D344" t="s">
        <v>357</v>
      </c>
      <c r="E344" s="210" t="s">
        <v>198</v>
      </c>
      <c r="F344" s="210" t="s">
        <v>204</v>
      </c>
      <c r="G344" s="210" t="s">
        <v>209</v>
      </c>
      <c r="H344" s="207" t="s">
        <v>726</v>
      </c>
      <c r="I344" s="207" t="s">
        <v>727</v>
      </c>
      <c r="J344" s="209" t="s">
        <v>724</v>
      </c>
    </row>
    <row r="345" spans="1:10" x14ac:dyDescent="0.35">
      <c r="A345" s="207" t="s">
        <v>717</v>
      </c>
      <c r="B345" t="s">
        <v>295</v>
      </c>
      <c r="C345" t="s">
        <v>725</v>
      </c>
      <c r="D345" t="s">
        <v>339</v>
      </c>
      <c r="E345" s="210" t="s">
        <v>198</v>
      </c>
      <c r="F345" s="210" t="s">
        <v>204</v>
      </c>
      <c r="G345" s="210" t="s">
        <v>209</v>
      </c>
      <c r="H345" s="207" t="s">
        <v>728</v>
      </c>
      <c r="I345" s="207" t="s">
        <v>729</v>
      </c>
      <c r="J345" s="209" t="s">
        <v>724</v>
      </c>
    </row>
    <row r="346" spans="1:10" x14ac:dyDescent="0.35">
      <c r="A346" s="207" t="s">
        <v>717</v>
      </c>
      <c r="B346" t="s">
        <v>295</v>
      </c>
      <c r="C346" t="s">
        <v>683</v>
      </c>
      <c r="D346" t="s">
        <v>417</v>
      </c>
      <c r="E346" s="210" t="s">
        <v>198</v>
      </c>
      <c r="F346" s="210" t="s">
        <v>204</v>
      </c>
      <c r="G346" s="210" t="s">
        <v>209</v>
      </c>
      <c r="H346" s="207" t="s">
        <v>730</v>
      </c>
      <c r="I346" s="207" t="s">
        <v>731</v>
      </c>
      <c r="J346" s="209" t="s">
        <v>724</v>
      </c>
    </row>
    <row r="347" spans="1:10" x14ac:dyDescent="0.35">
      <c r="A347" s="207" t="s">
        <v>717</v>
      </c>
      <c r="B347" t="s">
        <v>295</v>
      </c>
      <c r="C347" t="s">
        <v>402</v>
      </c>
      <c r="D347" t="s">
        <v>339</v>
      </c>
      <c r="E347" s="210" t="s">
        <v>204</v>
      </c>
      <c r="F347" s="210" t="s">
        <v>209</v>
      </c>
      <c r="G347" s="210" t="s">
        <v>209</v>
      </c>
      <c r="H347" s="207" t="s">
        <v>732</v>
      </c>
      <c r="I347" s="207" t="s">
        <v>733</v>
      </c>
      <c r="J347" s="209" t="s">
        <v>724</v>
      </c>
    </row>
    <row r="348" spans="1:10" x14ac:dyDescent="0.35">
      <c r="A348" s="207" t="s">
        <v>717</v>
      </c>
      <c r="B348" t="s">
        <v>295</v>
      </c>
      <c r="C348" t="s">
        <v>402</v>
      </c>
      <c r="D348" t="s">
        <v>375</v>
      </c>
      <c r="E348" s="210" t="s">
        <v>204</v>
      </c>
      <c r="F348" s="210" t="s">
        <v>209</v>
      </c>
      <c r="G348" s="210" t="s">
        <v>209</v>
      </c>
      <c r="H348" s="207" t="s">
        <v>734</v>
      </c>
      <c r="I348" s="207" t="s">
        <v>735</v>
      </c>
      <c r="J348" s="209" t="s">
        <v>724</v>
      </c>
    </row>
    <row r="349" spans="1:10" x14ac:dyDescent="0.35">
      <c r="A349" s="207" t="s">
        <v>717</v>
      </c>
      <c r="B349" t="s">
        <v>736</v>
      </c>
      <c r="C349" t="s">
        <v>737</v>
      </c>
      <c r="D349" t="s">
        <v>353</v>
      </c>
      <c r="E349" s="210" t="s">
        <v>198</v>
      </c>
      <c r="F349" s="210" t="s">
        <v>209</v>
      </c>
      <c r="G349" s="210" t="s">
        <v>209</v>
      </c>
      <c r="H349" s="207" t="s">
        <v>738</v>
      </c>
      <c r="I349" s="207" t="s">
        <v>739</v>
      </c>
      <c r="J349" s="209" t="s">
        <v>724</v>
      </c>
    </row>
    <row r="350" spans="1:10" x14ac:dyDescent="0.35">
      <c r="A350" s="207" t="s">
        <v>717</v>
      </c>
      <c r="B350" t="s">
        <v>736</v>
      </c>
      <c r="C350" t="s">
        <v>740</v>
      </c>
      <c r="D350" t="s">
        <v>353</v>
      </c>
      <c r="E350" s="210" t="s">
        <v>198</v>
      </c>
      <c r="F350" s="210" t="s">
        <v>209</v>
      </c>
      <c r="G350" s="210" t="s">
        <v>209</v>
      </c>
      <c r="H350" s="207" t="s">
        <v>741</v>
      </c>
      <c r="I350" s="207" t="s">
        <v>742</v>
      </c>
      <c r="J350" s="209" t="s">
        <v>724</v>
      </c>
    </row>
    <row r="351" spans="1:10" ht="29" x14ac:dyDescent="0.35">
      <c r="A351" s="207" t="s">
        <v>717</v>
      </c>
      <c r="B351" t="s">
        <v>736</v>
      </c>
      <c r="C351" t="s">
        <v>737</v>
      </c>
      <c r="D351" t="s">
        <v>339</v>
      </c>
      <c r="E351" s="210" t="s">
        <v>198</v>
      </c>
      <c r="F351" s="210" t="s">
        <v>204</v>
      </c>
      <c r="G351" s="210" t="s">
        <v>209</v>
      </c>
      <c r="H351" s="207" t="s">
        <v>743</v>
      </c>
      <c r="I351" s="207" t="s">
        <v>744</v>
      </c>
      <c r="J351" s="209" t="s">
        <v>724</v>
      </c>
    </row>
    <row r="352" spans="1:10" x14ac:dyDescent="0.35">
      <c r="A352" s="207" t="s">
        <v>717</v>
      </c>
      <c r="B352" t="s">
        <v>736</v>
      </c>
      <c r="C352" t="s">
        <v>737</v>
      </c>
      <c r="D352" t="s">
        <v>339</v>
      </c>
      <c r="E352" s="210" t="s">
        <v>198</v>
      </c>
      <c r="F352" s="210" t="s">
        <v>204</v>
      </c>
      <c r="G352" s="210" t="s">
        <v>209</v>
      </c>
      <c r="H352" s="207" t="s">
        <v>745</v>
      </c>
      <c r="I352" s="207" t="s">
        <v>746</v>
      </c>
      <c r="J352" s="209" t="s">
        <v>724</v>
      </c>
    </row>
    <row r="353" spans="1:10" x14ac:dyDescent="0.35">
      <c r="A353" s="207" t="s">
        <v>747</v>
      </c>
      <c r="B353" t="s">
        <v>748</v>
      </c>
      <c r="C353" t="s">
        <v>749</v>
      </c>
      <c r="D353" t="s">
        <v>353</v>
      </c>
      <c r="E353" s="207" t="s">
        <v>198</v>
      </c>
      <c r="F353" s="207" t="s">
        <v>209</v>
      </c>
      <c r="G353" s="207" t="s">
        <v>209</v>
      </c>
      <c r="H353" s="207" t="s">
        <v>750</v>
      </c>
      <c r="I353" s="207" t="s">
        <v>751</v>
      </c>
      <c r="J353" s="209"/>
    </row>
    <row r="354" spans="1:10" ht="29" x14ac:dyDescent="0.35">
      <c r="A354" s="207" t="s">
        <v>747</v>
      </c>
      <c r="B354" t="s">
        <v>748</v>
      </c>
      <c r="C354" t="s">
        <v>749</v>
      </c>
      <c r="D354" t="s">
        <v>353</v>
      </c>
      <c r="E354" s="207" t="s">
        <v>198</v>
      </c>
      <c r="F354" s="207" t="s">
        <v>209</v>
      </c>
      <c r="G354" s="207" t="s">
        <v>209</v>
      </c>
      <c r="H354" s="207" t="s">
        <v>750</v>
      </c>
      <c r="I354" s="207" t="s">
        <v>752</v>
      </c>
      <c r="J354" s="209"/>
    </row>
    <row r="355" spans="1:10" x14ac:dyDescent="0.35">
      <c r="A355" s="207" t="s">
        <v>747</v>
      </c>
      <c r="B355" t="s">
        <v>748</v>
      </c>
      <c r="C355" t="s">
        <v>753</v>
      </c>
      <c r="D355" t="s">
        <v>353</v>
      </c>
      <c r="E355" s="207" t="s">
        <v>198</v>
      </c>
      <c r="F355" s="207" t="s">
        <v>209</v>
      </c>
      <c r="G355" s="207" t="s">
        <v>209</v>
      </c>
      <c r="H355" s="207" t="s">
        <v>754</v>
      </c>
      <c r="I355" s="207" t="s">
        <v>755</v>
      </c>
      <c r="J355" s="209"/>
    </row>
    <row r="356" spans="1:10" ht="29" x14ac:dyDescent="0.35">
      <c r="A356" s="207" t="s">
        <v>747</v>
      </c>
      <c r="B356" t="s">
        <v>748</v>
      </c>
      <c r="C356" t="s">
        <v>756</v>
      </c>
      <c r="D356" t="s">
        <v>353</v>
      </c>
      <c r="E356" s="207" t="s">
        <v>341</v>
      </c>
      <c r="F356" s="207" t="s">
        <v>209</v>
      </c>
      <c r="G356" s="207" t="s">
        <v>209</v>
      </c>
      <c r="H356" s="207" t="s">
        <v>757</v>
      </c>
      <c r="I356" s="207"/>
    </row>
    <row r="357" spans="1:10" x14ac:dyDescent="0.35">
      <c r="A357" s="207" t="s">
        <v>747</v>
      </c>
      <c r="B357" t="s">
        <v>748</v>
      </c>
      <c r="C357" t="s">
        <v>758</v>
      </c>
      <c r="D357" t="s">
        <v>353</v>
      </c>
      <c r="E357" s="207" t="s">
        <v>198</v>
      </c>
      <c r="F357" s="207" t="s">
        <v>209</v>
      </c>
      <c r="G357" s="207" t="s">
        <v>209</v>
      </c>
      <c r="H357" s="207" t="s">
        <v>759</v>
      </c>
      <c r="I357" s="207" t="s">
        <v>760</v>
      </c>
    </row>
    <row r="358" spans="1:10" x14ac:dyDescent="0.35">
      <c r="A358" s="207" t="s">
        <v>747</v>
      </c>
      <c r="B358" t="s">
        <v>748</v>
      </c>
      <c r="C358" t="s">
        <v>758</v>
      </c>
      <c r="D358" t="s">
        <v>353</v>
      </c>
      <c r="E358" s="207" t="s">
        <v>198</v>
      </c>
      <c r="F358" s="207" t="s">
        <v>209</v>
      </c>
      <c r="G358" s="207" t="s">
        <v>209</v>
      </c>
      <c r="H358" s="207" t="s">
        <v>759</v>
      </c>
      <c r="I358" s="207" t="s">
        <v>761</v>
      </c>
    </row>
    <row r="359" spans="1:10" x14ac:dyDescent="0.35">
      <c r="A359" s="207" t="s">
        <v>747</v>
      </c>
      <c r="B359" t="s">
        <v>748</v>
      </c>
      <c r="C359" t="s">
        <v>762</v>
      </c>
      <c r="D359" t="s">
        <v>353</v>
      </c>
      <c r="E359" s="207" t="s">
        <v>204</v>
      </c>
      <c r="F359" s="207" t="s">
        <v>214</v>
      </c>
      <c r="G359" s="207" t="s">
        <v>214</v>
      </c>
      <c r="H359" s="207" t="s">
        <v>763</v>
      </c>
      <c r="I359" s="207" t="s">
        <v>764</v>
      </c>
    </row>
    <row r="360" spans="1:10" x14ac:dyDescent="0.35">
      <c r="A360" s="207" t="s">
        <v>747</v>
      </c>
      <c r="B360" t="s">
        <v>748</v>
      </c>
      <c r="C360" t="s">
        <v>435</v>
      </c>
      <c r="D360" t="s">
        <v>353</v>
      </c>
      <c r="E360" s="207" t="s">
        <v>198</v>
      </c>
      <c r="F360" s="207" t="s">
        <v>209</v>
      </c>
      <c r="G360" s="207" t="s">
        <v>209</v>
      </c>
      <c r="H360" s="207" t="s">
        <v>765</v>
      </c>
      <c r="I360" s="207" t="s">
        <v>766</v>
      </c>
    </row>
    <row r="361" spans="1:10" x14ac:dyDescent="0.35">
      <c r="A361" s="207" t="s">
        <v>747</v>
      </c>
      <c r="B361" t="s">
        <v>748</v>
      </c>
      <c r="C361" t="s">
        <v>435</v>
      </c>
      <c r="D361" t="s">
        <v>353</v>
      </c>
      <c r="E361" s="207" t="s">
        <v>198</v>
      </c>
      <c r="F361" s="207" t="s">
        <v>209</v>
      </c>
      <c r="G361" s="207" t="s">
        <v>209</v>
      </c>
      <c r="H361" s="207" t="s">
        <v>765</v>
      </c>
      <c r="I361" s="207" t="s">
        <v>767</v>
      </c>
    </row>
    <row r="362" spans="1:10" x14ac:dyDescent="0.35">
      <c r="A362" s="207" t="s">
        <v>747</v>
      </c>
      <c r="B362" t="s">
        <v>748</v>
      </c>
      <c r="C362" t="s">
        <v>435</v>
      </c>
      <c r="D362" t="s">
        <v>353</v>
      </c>
      <c r="E362" s="207" t="s">
        <v>198</v>
      </c>
      <c r="F362" s="207" t="s">
        <v>209</v>
      </c>
      <c r="G362" s="207" t="s">
        <v>209</v>
      </c>
      <c r="H362" s="207" t="s">
        <v>765</v>
      </c>
      <c r="I362" s="207" t="s">
        <v>764</v>
      </c>
    </row>
    <row r="363" spans="1:10" x14ac:dyDescent="0.35">
      <c r="A363" s="207" t="s">
        <v>747</v>
      </c>
      <c r="B363" t="s">
        <v>748</v>
      </c>
      <c r="C363" t="s">
        <v>435</v>
      </c>
      <c r="D363" t="s">
        <v>353</v>
      </c>
      <c r="E363" s="207" t="s">
        <v>198</v>
      </c>
      <c r="F363" s="207" t="s">
        <v>209</v>
      </c>
      <c r="G363" s="207" t="s">
        <v>209</v>
      </c>
      <c r="H363" s="207" t="s">
        <v>765</v>
      </c>
      <c r="I363" s="207" t="s">
        <v>768</v>
      </c>
    </row>
    <row r="364" spans="1:10" x14ac:dyDescent="0.35">
      <c r="A364" s="207" t="s">
        <v>747</v>
      </c>
      <c r="B364" t="s">
        <v>748</v>
      </c>
      <c r="C364" t="s">
        <v>435</v>
      </c>
      <c r="D364" t="s">
        <v>353</v>
      </c>
      <c r="E364" s="207" t="s">
        <v>198</v>
      </c>
      <c r="F364" s="207" t="s">
        <v>209</v>
      </c>
      <c r="G364" s="207" t="s">
        <v>209</v>
      </c>
      <c r="H364" s="207" t="s">
        <v>765</v>
      </c>
      <c r="I364" s="207" t="s">
        <v>769</v>
      </c>
    </row>
    <row r="365" spans="1:10" x14ac:dyDescent="0.35">
      <c r="A365" s="207" t="s">
        <v>747</v>
      </c>
      <c r="B365" t="s">
        <v>748</v>
      </c>
      <c r="C365" t="s">
        <v>770</v>
      </c>
      <c r="D365" t="s">
        <v>353</v>
      </c>
      <c r="E365" s="207" t="s">
        <v>198</v>
      </c>
      <c r="F365" s="207" t="s">
        <v>209</v>
      </c>
      <c r="G365" s="207" t="s">
        <v>209</v>
      </c>
      <c r="H365" s="207" t="s">
        <v>771</v>
      </c>
      <c r="I365" s="207" t="s">
        <v>772</v>
      </c>
    </row>
    <row r="366" spans="1:10" x14ac:dyDescent="0.35">
      <c r="A366" s="207" t="s">
        <v>747</v>
      </c>
      <c r="B366" t="s">
        <v>748</v>
      </c>
      <c r="C366" t="s">
        <v>773</v>
      </c>
      <c r="D366" t="s">
        <v>353</v>
      </c>
      <c r="E366" s="207" t="s">
        <v>198</v>
      </c>
      <c r="F366" s="207" t="s">
        <v>209</v>
      </c>
      <c r="G366" s="207" t="s">
        <v>209</v>
      </c>
      <c r="H366" s="207" t="s">
        <v>774</v>
      </c>
    </row>
    <row r="367" spans="1:10" x14ac:dyDescent="0.35">
      <c r="A367" s="207" t="s">
        <v>747</v>
      </c>
      <c r="B367" t="s">
        <v>748</v>
      </c>
      <c r="C367" t="s">
        <v>775</v>
      </c>
      <c r="D367" t="s">
        <v>353</v>
      </c>
      <c r="E367" s="207" t="s">
        <v>198</v>
      </c>
      <c r="F367" s="207" t="s">
        <v>209</v>
      </c>
      <c r="G367" s="207" t="s">
        <v>209</v>
      </c>
      <c r="H367" s="207" t="s">
        <v>776</v>
      </c>
      <c r="I367" s="207" t="s">
        <v>766</v>
      </c>
    </row>
    <row r="368" spans="1:10" x14ac:dyDescent="0.35">
      <c r="A368" s="207" t="s">
        <v>747</v>
      </c>
      <c r="B368" t="s">
        <v>748</v>
      </c>
      <c r="C368" t="s">
        <v>775</v>
      </c>
      <c r="D368" t="s">
        <v>353</v>
      </c>
      <c r="E368" s="207" t="s">
        <v>198</v>
      </c>
      <c r="F368" s="207" t="s">
        <v>209</v>
      </c>
      <c r="G368" s="207" t="s">
        <v>209</v>
      </c>
      <c r="H368" s="207" t="s">
        <v>776</v>
      </c>
      <c r="I368" s="207" t="s">
        <v>772</v>
      </c>
    </row>
    <row r="369" spans="1:9" x14ac:dyDescent="0.35">
      <c r="A369" s="207" t="s">
        <v>747</v>
      </c>
      <c r="B369" t="s">
        <v>748</v>
      </c>
      <c r="C369" t="s">
        <v>775</v>
      </c>
      <c r="D369" t="s">
        <v>353</v>
      </c>
      <c r="E369" s="207" t="s">
        <v>198</v>
      </c>
      <c r="F369" s="207" t="s">
        <v>209</v>
      </c>
      <c r="G369" s="207" t="s">
        <v>209</v>
      </c>
      <c r="H369" s="207" t="s">
        <v>776</v>
      </c>
      <c r="I369" s="207" t="s">
        <v>777</v>
      </c>
    </row>
    <row r="370" spans="1:9" x14ac:dyDescent="0.35">
      <c r="A370" s="207" t="s">
        <v>747</v>
      </c>
      <c r="B370" t="s">
        <v>748</v>
      </c>
      <c r="C370" t="s">
        <v>749</v>
      </c>
      <c r="D370" t="s">
        <v>375</v>
      </c>
      <c r="E370" s="207" t="s">
        <v>204</v>
      </c>
      <c r="F370" s="207" t="s">
        <v>209</v>
      </c>
      <c r="G370" s="207" t="s">
        <v>209</v>
      </c>
      <c r="I370" s="207" t="s">
        <v>755</v>
      </c>
    </row>
    <row r="371" spans="1:9" x14ac:dyDescent="0.35">
      <c r="A371" s="207" t="s">
        <v>747</v>
      </c>
      <c r="B371" t="s">
        <v>748</v>
      </c>
      <c r="C371" t="s">
        <v>753</v>
      </c>
      <c r="D371" t="s">
        <v>375</v>
      </c>
      <c r="E371" s="207" t="s">
        <v>198</v>
      </c>
      <c r="F371" s="207" t="s">
        <v>204</v>
      </c>
      <c r="G371" s="207" t="s">
        <v>204</v>
      </c>
      <c r="H371" s="207" t="s">
        <v>778</v>
      </c>
      <c r="I371" s="207" t="s">
        <v>755</v>
      </c>
    </row>
    <row r="372" spans="1:9" ht="29" x14ac:dyDescent="0.35">
      <c r="A372" s="207" t="s">
        <v>747</v>
      </c>
      <c r="B372" t="s">
        <v>748</v>
      </c>
      <c r="C372" t="s">
        <v>756</v>
      </c>
      <c r="D372" t="s">
        <v>375</v>
      </c>
      <c r="E372" s="207" t="s">
        <v>198</v>
      </c>
      <c r="F372" s="207" t="s">
        <v>204</v>
      </c>
      <c r="G372" s="207" t="s">
        <v>204</v>
      </c>
      <c r="H372" s="207" t="s">
        <v>757</v>
      </c>
    </row>
    <row r="373" spans="1:9" x14ac:dyDescent="0.35">
      <c r="A373" s="207" t="s">
        <v>747</v>
      </c>
      <c r="B373" t="s">
        <v>748</v>
      </c>
      <c r="C373" t="s">
        <v>762</v>
      </c>
      <c r="D373" t="s">
        <v>375</v>
      </c>
      <c r="E373" s="207" t="s">
        <v>204</v>
      </c>
      <c r="F373" s="207" t="s">
        <v>209</v>
      </c>
      <c r="G373" s="207" t="s">
        <v>209</v>
      </c>
      <c r="H373" s="207" t="s">
        <v>763</v>
      </c>
      <c r="I373" s="207" t="s">
        <v>779</v>
      </c>
    </row>
    <row r="374" spans="1:9" x14ac:dyDescent="0.35">
      <c r="A374" s="207" t="s">
        <v>747</v>
      </c>
      <c r="B374" t="s">
        <v>748</v>
      </c>
      <c r="C374" t="s">
        <v>435</v>
      </c>
      <c r="D374" t="s">
        <v>375</v>
      </c>
      <c r="E374" s="207" t="s">
        <v>198</v>
      </c>
      <c r="F374" s="207" t="s">
        <v>209</v>
      </c>
      <c r="G374" s="207" t="s">
        <v>209</v>
      </c>
      <c r="H374" s="207" t="s">
        <v>765</v>
      </c>
      <c r="I374" s="207" t="s">
        <v>779</v>
      </c>
    </row>
    <row r="375" spans="1:9" ht="29" x14ac:dyDescent="0.35">
      <c r="A375" s="207" t="s">
        <v>747</v>
      </c>
      <c r="B375" t="s">
        <v>748</v>
      </c>
      <c r="C375" t="s">
        <v>770</v>
      </c>
      <c r="D375" t="s">
        <v>375</v>
      </c>
      <c r="E375" s="207" t="s">
        <v>198</v>
      </c>
      <c r="F375" s="207" t="s">
        <v>209</v>
      </c>
      <c r="G375" s="207" t="s">
        <v>209</v>
      </c>
      <c r="H375" s="207" t="s">
        <v>780</v>
      </c>
      <c r="I375" s="207" t="s">
        <v>781</v>
      </c>
    </row>
    <row r="376" spans="1:9" x14ac:dyDescent="0.35">
      <c r="A376" s="207" t="s">
        <v>747</v>
      </c>
      <c r="B376" t="s">
        <v>748</v>
      </c>
      <c r="C376" t="s">
        <v>773</v>
      </c>
      <c r="D376" t="s">
        <v>375</v>
      </c>
      <c r="E376" s="207" t="s">
        <v>198</v>
      </c>
      <c r="F376" s="207" t="s">
        <v>209</v>
      </c>
      <c r="G376" s="207" t="s">
        <v>209</v>
      </c>
      <c r="H376" s="207" t="s">
        <v>776</v>
      </c>
    </row>
    <row r="377" spans="1:9" ht="29" x14ac:dyDescent="0.35">
      <c r="A377" s="207" t="s">
        <v>747</v>
      </c>
      <c r="B377" t="s">
        <v>748</v>
      </c>
      <c r="C377" t="s">
        <v>775</v>
      </c>
      <c r="D377" t="s">
        <v>375</v>
      </c>
      <c r="E377" s="207" t="s">
        <v>198</v>
      </c>
      <c r="F377" s="207" t="s">
        <v>209</v>
      </c>
      <c r="G377" s="207" t="s">
        <v>209</v>
      </c>
      <c r="H377" s="207" t="s">
        <v>776</v>
      </c>
      <c r="I377" s="207" t="s">
        <v>781</v>
      </c>
    </row>
    <row r="378" spans="1:9" x14ac:dyDescent="0.35">
      <c r="A378" s="207" t="s">
        <v>747</v>
      </c>
      <c r="B378" t="s">
        <v>748</v>
      </c>
      <c r="C378" t="s">
        <v>782</v>
      </c>
      <c r="D378" t="s">
        <v>382</v>
      </c>
      <c r="E378" s="207" t="s">
        <v>198</v>
      </c>
      <c r="F378" s="207" t="s">
        <v>204</v>
      </c>
      <c r="G378" s="207" t="s">
        <v>209</v>
      </c>
      <c r="H378" s="207" t="s">
        <v>783</v>
      </c>
    </row>
    <row r="379" spans="1:9" ht="29" x14ac:dyDescent="0.35">
      <c r="A379" s="207" t="s">
        <v>747</v>
      </c>
      <c r="B379" t="s">
        <v>748</v>
      </c>
      <c r="C379" t="s">
        <v>435</v>
      </c>
      <c r="D379" t="s">
        <v>382</v>
      </c>
      <c r="E379" s="207" t="s">
        <v>204</v>
      </c>
      <c r="F379" s="207" t="s">
        <v>209</v>
      </c>
      <c r="G379" s="207" t="s">
        <v>209</v>
      </c>
      <c r="H379" s="207" t="s">
        <v>784</v>
      </c>
    </row>
    <row r="380" spans="1:9" ht="29" x14ac:dyDescent="0.35">
      <c r="A380" s="207" t="s">
        <v>747</v>
      </c>
      <c r="B380" t="s">
        <v>748</v>
      </c>
      <c r="C380" t="s">
        <v>762</v>
      </c>
      <c r="D380" t="s">
        <v>382</v>
      </c>
      <c r="E380" s="207" t="s">
        <v>204</v>
      </c>
      <c r="F380" s="207" t="s">
        <v>209</v>
      </c>
      <c r="G380" s="207" t="s">
        <v>209</v>
      </c>
      <c r="H380" s="207" t="s">
        <v>784</v>
      </c>
    </row>
    <row r="381" spans="1:9" x14ac:dyDescent="0.35">
      <c r="A381" s="207" t="s">
        <v>747</v>
      </c>
      <c r="B381" t="s">
        <v>748</v>
      </c>
      <c r="C381" t="s">
        <v>770</v>
      </c>
      <c r="D381" t="s">
        <v>382</v>
      </c>
      <c r="E381" s="207" t="s">
        <v>209</v>
      </c>
      <c r="F381" s="207" t="s">
        <v>209</v>
      </c>
      <c r="G381" s="207" t="s">
        <v>209</v>
      </c>
      <c r="H381" s="207" t="s">
        <v>785</v>
      </c>
    </row>
    <row r="382" spans="1:9" x14ac:dyDescent="0.35">
      <c r="A382" s="207" t="s">
        <v>747</v>
      </c>
      <c r="B382" t="s">
        <v>748</v>
      </c>
      <c r="C382" t="s">
        <v>773</v>
      </c>
      <c r="D382" t="s">
        <v>382</v>
      </c>
      <c r="E382" s="207" t="s">
        <v>204</v>
      </c>
      <c r="F382" s="207" t="s">
        <v>209</v>
      </c>
      <c r="G382" s="207" t="s">
        <v>209</v>
      </c>
      <c r="H382" s="207" t="s">
        <v>786</v>
      </c>
    </row>
    <row r="383" spans="1:9" x14ac:dyDescent="0.35">
      <c r="A383" s="207" t="s">
        <v>747</v>
      </c>
      <c r="B383" t="s">
        <v>748</v>
      </c>
      <c r="C383" t="s">
        <v>775</v>
      </c>
      <c r="D383" t="s">
        <v>382</v>
      </c>
      <c r="E383" s="207" t="s">
        <v>209</v>
      </c>
      <c r="F383" s="207" t="s">
        <v>209</v>
      </c>
      <c r="G383" s="207" t="s">
        <v>209</v>
      </c>
      <c r="H383" s="207" t="s">
        <v>785</v>
      </c>
    </row>
    <row r="384" spans="1:9" ht="29" x14ac:dyDescent="0.35">
      <c r="A384" s="207" t="s">
        <v>747</v>
      </c>
      <c r="B384" t="s">
        <v>748</v>
      </c>
      <c r="C384" t="s">
        <v>787</v>
      </c>
      <c r="D384" t="s">
        <v>417</v>
      </c>
      <c r="E384" s="207" t="s">
        <v>204</v>
      </c>
      <c r="F384" s="207" t="s">
        <v>209</v>
      </c>
      <c r="G384" s="207" t="s">
        <v>209</v>
      </c>
      <c r="H384" s="207" t="s">
        <v>788</v>
      </c>
    </row>
    <row r="385" spans="1:9" ht="29" x14ac:dyDescent="0.35">
      <c r="A385" s="207" t="s">
        <v>747</v>
      </c>
      <c r="B385" t="s">
        <v>748</v>
      </c>
      <c r="C385" t="s">
        <v>770</v>
      </c>
      <c r="D385" t="s">
        <v>417</v>
      </c>
      <c r="E385" s="207" t="s">
        <v>204</v>
      </c>
      <c r="F385" s="207" t="s">
        <v>209</v>
      </c>
      <c r="G385" s="207" t="s">
        <v>209</v>
      </c>
      <c r="H385" s="207" t="s">
        <v>789</v>
      </c>
      <c r="I385" s="207" t="s">
        <v>781</v>
      </c>
    </row>
    <row r="386" spans="1:9" x14ac:dyDescent="0.35">
      <c r="A386" s="207" t="s">
        <v>747</v>
      </c>
      <c r="B386" t="s">
        <v>748</v>
      </c>
      <c r="C386" t="s">
        <v>773</v>
      </c>
      <c r="D386" t="s">
        <v>417</v>
      </c>
      <c r="E386" s="207" t="s">
        <v>198</v>
      </c>
      <c r="F386" s="207" t="s">
        <v>204</v>
      </c>
      <c r="G386" s="207" t="s">
        <v>209</v>
      </c>
    </row>
    <row r="387" spans="1:9" ht="29" x14ac:dyDescent="0.35">
      <c r="A387" s="207" t="s">
        <v>747</v>
      </c>
      <c r="B387" t="s">
        <v>748</v>
      </c>
      <c r="C387" t="s">
        <v>775</v>
      </c>
      <c r="D387" t="s">
        <v>417</v>
      </c>
      <c r="E387" s="207" t="s">
        <v>198</v>
      </c>
      <c r="F387" s="207" t="s">
        <v>204</v>
      </c>
      <c r="G387" s="207" t="s">
        <v>209</v>
      </c>
      <c r="H387" s="207" t="s">
        <v>789</v>
      </c>
      <c r="I387" s="207" t="s">
        <v>781</v>
      </c>
    </row>
    <row r="388" spans="1:9" x14ac:dyDescent="0.35">
      <c r="A388" s="207" t="s">
        <v>747</v>
      </c>
      <c r="B388" t="s">
        <v>748</v>
      </c>
      <c r="C388" t="s">
        <v>787</v>
      </c>
      <c r="D388" t="s">
        <v>339</v>
      </c>
      <c r="E388" s="207" t="s">
        <v>204</v>
      </c>
      <c r="F388" s="207" t="s">
        <v>209</v>
      </c>
      <c r="G388" s="207" t="s">
        <v>209</v>
      </c>
      <c r="H388" s="207" t="s">
        <v>790</v>
      </c>
      <c r="I388" s="207" t="s">
        <v>791</v>
      </c>
    </row>
    <row r="389" spans="1:9" x14ac:dyDescent="0.35">
      <c r="A389" s="207" t="s">
        <v>747</v>
      </c>
      <c r="B389" t="s">
        <v>748</v>
      </c>
      <c r="C389" t="s">
        <v>787</v>
      </c>
      <c r="D389" t="s">
        <v>339</v>
      </c>
      <c r="E389" s="207" t="s">
        <v>204</v>
      </c>
      <c r="F389" s="207" t="s">
        <v>209</v>
      </c>
      <c r="G389" s="207" t="s">
        <v>209</v>
      </c>
      <c r="H389" s="207" t="s">
        <v>790</v>
      </c>
      <c r="I389" s="207" t="s">
        <v>792</v>
      </c>
    </row>
    <row r="390" spans="1:9" ht="29" x14ac:dyDescent="0.35">
      <c r="A390" s="207" t="s">
        <v>747</v>
      </c>
      <c r="B390" t="s">
        <v>748</v>
      </c>
      <c r="C390" t="s">
        <v>787</v>
      </c>
      <c r="D390" t="s">
        <v>339</v>
      </c>
      <c r="E390" s="207" t="s">
        <v>204</v>
      </c>
      <c r="F390" s="207" t="s">
        <v>209</v>
      </c>
      <c r="G390" s="207" t="s">
        <v>209</v>
      </c>
      <c r="H390" s="207" t="s">
        <v>790</v>
      </c>
      <c r="I390" s="207" t="s">
        <v>793</v>
      </c>
    </row>
    <row r="391" spans="1:9" x14ac:dyDescent="0.35">
      <c r="A391" s="207" t="s">
        <v>747</v>
      </c>
      <c r="B391" t="s">
        <v>748</v>
      </c>
      <c r="C391" t="s">
        <v>787</v>
      </c>
      <c r="D391" t="s">
        <v>339</v>
      </c>
      <c r="E391" s="207" t="s">
        <v>204</v>
      </c>
      <c r="F391" s="207" t="s">
        <v>209</v>
      </c>
      <c r="G391" s="207" t="s">
        <v>209</v>
      </c>
      <c r="H391" s="207" t="s">
        <v>790</v>
      </c>
      <c r="I391" s="207" t="s">
        <v>792</v>
      </c>
    </row>
    <row r="392" spans="1:9" x14ac:dyDescent="0.35">
      <c r="A392" s="207" t="s">
        <v>747</v>
      </c>
      <c r="B392" t="s">
        <v>748</v>
      </c>
      <c r="C392" t="s">
        <v>787</v>
      </c>
      <c r="D392" t="s">
        <v>339</v>
      </c>
      <c r="E392" s="207" t="s">
        <v>204</v>
      </c>
      <c r="F392" s="207" t="s">
        <v>209</v>
      </c>
      <c r="G392" s="207" t="s">
        <v>209</v>
      </c>
      <c r="H392" s="207" t="s">
        <v>790</v>
      </c>
      <c r="I392" s="207" t="s">
        <v>794</v>
      </c>
    </row>
    <row r="393" spans="1:9" ht="29" x14ac:dyDescent="0.35">
      <c r="A393" s="207" t="s">
        <v>747</v>
      </c>
      <c r="B393" t="s">
        <v>748</v>
      </c>
      <c r="C393" t="s">
        <v>749</v>
      </c>
      <c r="D393" t="s">
        <v>339</v>
      </c>
      <c r="E393" s="207" t="s">
        <v>204</v>
      </c>
      <c r="F393" s="207" t="s">
        <v>209</v>
      </c>
      <c r="G393" s="207" t="s">
        <v>209</v>
      </c>
      <c r="I393" s="207" t="s">
        <v>793</v>
      </c>
    </row>
    <row r="394" spans="1:9" x14ac:dyDescent="0.35">
      <c r="A394" s="207" t="s">
        <v>747</v>
      </c>
      <c r="B394" t="s">
        <v>748</v>
      </c>
      <c r="C394" t="s">
        <v>749</v>
      </c>
      <c r="D394" t="s">
        <v>339</v>
      </c>
      <c r="E394" s="207" t="s">
        <v>204</v>
      </c>
      <c r="F394" s="207" t="s">
        <v>209</v>
      </c>
      <c r="G394" s="207" t="s">
        <v>209</v>
      </c>
      <c r="I394" s="207" t="s">
        <v>792</v>
      </c>
    </row>
    <row r="395" spans="1:9" x14ac:dyDescent="0.35">
      <c r="A395" s="207" t="s">
        <v>747</v>
      </c>
      <c r="B395" t="s">
        <v>748</v>
      </c>
      <c r="C395" t="s">
        <v>749</v>
      </c>
      <c r="D395" t="s">
        <v>339</v>
      </c>
      <c r="E395" s="207" t="s">
        <v>204</v>
      </c>
      <c r="F395" s="207" t="s">
        <v>209</v>
      </c>
      <c r="G395" s="207" t="s">
        <v>209</v>
      </c>
      <c r="I395" s="207" t="s">
        <v>795</v>
      </c>
    </row>
    <row r="396" spans="1:9" ht="29" x14ac:dyDescent="0.35">
      <c r="A396" s="207" t="s">
        <v>747</v>
      </c>
      <c r="B396" t="s">
        <v>748</v>
      </c>
      <c r="C396" t="s">
        <v>753</v>
      </c>
      <c r="D396" t="s">
        <v>339</v>
      </c>
      <c r="E396" s="207" t="s">
        <v>204</v>
      </c>
      <c r="F396" s="207" t="s">
        <v>209</v>
      </c>
      <c r="G396" s="207" t="s">
        <v>209</v>
      </c>
      <c r="H396" s="207" t="s">
        <v>796</v>
      </c>
      <c r="I396" s="207" t="s">
        <v>793</v>
      </c>
    </row>
    <row r="397" spans="1:9" x14ac:dyDescent="0.35">
      <c r="A397" s="207" t="s">
        <v>747</v>
      </c>
      <c r="B397" t="s">
        <v>748</v>
      </c>
      <c r="C397" t="s">
        <v>753</v>
      </c>
      <c r="D397" t="s">
        <v>339</v>
      </c>
      <c r="E397" s="207" t="s">
        <v>204</v>
      </c>
      <c r="F397" s="207" t="s">
        <v>209</v>
      </c>
      <c r="G397" s="207" t="s">
        <v>209</v>
      </c>
      <c r="H397" s="207" t="s">
        <v>796</v>
      </c>
      <c r="I397" s="207" t="s">
        <v>795</v>
      </c>
    </row>
    <row r="398" spans="1:9" x14ac:dyDescent="0.35">
      <c r="A398" s="207" t="s">
        <v>747</v>
      </c>
      <c r="B398" t="s">
        <v>748</v>
      </c>
      <c r="C398" t="s">
        <v>753</v>
      </c>
      <c r="D398" t="s">
        <v>339</v>
      </c>
      <c r="E398" s="207" t="s">
        <v>204</v>
      </c>
      <c r="F398" s="207" t="s">
        <v>209</v>
      </c>
      <c r="G398" s="207" t="s">
        <v>209</v>
      </c>
      <c r="H398" s="207" t="s">
        <v>796</v>
      </c>
      <c r="I398" s="207" t="s">
        <v>792</v>
      </c>
    </row>
    <row r="399" spans="1:9" x14ac:dyDescent="0.35">
      <c r="A399" s="207" t="s">
        <v>747</v>
      </c>
      <c r="B399" t="s">
        <v>748</v>
      </c>
      <c r="C399" t="s">
        <v>756</v>
      </c>
      <c r="D399" t="s">
        <v>339</v>
      </c>
      <c r="E399" s="207" t="s">
        <v>198</v>
      </c>
      <c r="F399" s="207" t="s">
        <v>204</v>
      </c>
      <c r="G399" s="207" t="s">
        <v>209</v>
      </c>
      <c r="H399" s="207" t="s">
        <v>797</v>
      </c>
      <c r="I399" s="207" t="s">
        <v>798</v>
      </c>
    </row>
    <row r="400" spans="1:9" x14ac:dyDescent="0.35">
      <c r="A400" s="207" t="s">
        <v>747</v>
      </c>
      <c r="B400" t="s">
        <v>748</v>
      </c>
      <c r="C400" t="s">
        <v>756</v>
      </c>
      <c r="D400" t="s">
        <v>339</v>
      </c>
      <c r="E400" s="207" t="s">
        <v>198</v>
      </c>
      <c r="F400" s="207" t="s">
        <v>204</v>
      </c>
      <c r="G400" s="207" t="s">
        <v>209</v>
      </c>
      <c r="H400" s="207" t="s">
        <v>797</v>
      </c>
      <c r="I400" s="207" t="s">
        <v>799</v>
      </c>
    </row>
    <row r="401" spans="1:9" x14ac:dyDescent="0.35">
      <c r="A401" s="207" t="s">
        <v>747</v>
      </c>
      <c r="B401" t="s">
        <v>748</v>
      </c>
      <c r="C401" t="s">
        <v>782</v>
      </c>
      <c r="D401" t="s">
        <v>339</v>
      </c>
      <c r="E401" s="207" t="s">
        <v>198</v>
      </c>
      <c r="F401" s="207" t="s">
        <v>204</v>
      </c>
      <c r="G401" s="207" t="s">
        <v>209</v>
      </c>
      <c r="H401" s="207" t="s">
        <v>800</v>
      </c>
    </row>
    <row r="402" spans="1:9" x14ac:dyDescent="0.35">
      <c r="A402" s="207" t="s">
        <v>747</v>
      </c>
      <c r="B402" t="s">
        <v>748</v>
      </c>
      <c r="C402" t="s">
        <v>758</v>
      </c>
      <c r="D402" t="s">
        <v>339</v>
      </c>
      <c r="E402" s="207" t="s">
        <v>204</v>
      </c>
      <c r="F402" s="207" t="s">
        <v>209</v>
      </c>
      <c r="G402" s="207" t="s">
        <v>209</v>
      </c>
      <c r="H402" s="207" t="s">
        <v>801</v>
      </c>
      <c r="I402" s="207" t="s">
        <v>798</v>
      </c>
    </row>
    <row r="403" spans="1:9" x14ac:dyDescent="0.35">
      <c r="A403" s="207" t="s">
        <v>747</v>
      </c>
      <c r="B403" t="s">
        <v>748</v>
      </c>
      <c r="C403" t="s">
        <v>762</v>
      </c>
      <c r="D403" t="s">
        <v>339</v>
      </c>
      <c r="E403" s="207" t="s">
        <v>198</v>
      </c>
      <c r="F403" s="207" t="s">
        <v>204</v>
      </c>
      <c r="G403" s="207" t="s">
        <v>209</v>
      </c>
      <c r="H403" s="207" t="s">
        <v>802</v>
      </c>
      <c r="I403" s="207" t="s">
        <v>803</v>
      </c>
    </row>
    <row r="404" spans="1:9" ht="29" x14ac:dyDescent="0.35">
      <c r="A404" s="207" t="s">
        <v>747</v>
      </c>
      <c r="B404" t="s">
        <v>748</v>
      </c>
      <c r="C404" t="s">
        <v>770</v>
      </c>
      <c r="D404" t="s">
        <v>339</v>
      </c>
      <c r="E404" s="207" t="s">
        <v>198</v>
      </c>
      <c r="F404" s="207" t="s">
        <v>204</v>
      </c>
      <c r="G404" s="207" t="s">
        <v>209</v>
      </c>
      <c r="H404" s="207" t="s">
        <v>804</v>
      </c>
      <c r="I404" s="207" t="s">
        <v>805</v>
      </c>
    </row>
    <row r="405" spans="1:9" x14ac:dyDescent="0.35">
      <c r="A405" s="207" t="s">
        <v>747</v>
      </c>
      <c r="B405" t="s">
        <v>748</v>
      </c>
      <c r="C405" t="s">
        <v>773</v>
      </c>
      <c r="D405" t="s">
        <v>339</v>
      </c>
      <c r="E405" s="207" t="s">
        <v>198</v>
      </c>
      <c r="F405" s="207" t="s">
        <v>204</v>
      </c>
      <c r="G405" s="207" t="s">
        <v>209</v>
      </c>
      <c r="I405" s="207"/>
    </row>
    <row r="406" spans="1:9" ht="29" x14ac:dyDescent="0.35">
      <c r="A406" s="207" t="s">
        <v>747</v>
      </c>
      <c r="B406" t="s">
        <v>748</v>
      </c>
      <c r="C406" t="s">
        <v>775</v>
      </c>
      <c r="D406" t="s">
        <v>339</v>
      </c>
      <c r="E406" s="207" t="s">
        <v>198</v>
      </c>
      <c r="F406" s="207" t="s">
        <v>204</v>
      </c>
      <c r="G406" s="207" t="s">
        <v>209</v>
      </c>
      <c r="H406" s="207" t="s">
        <v>806</v>
      </c>
      <c r="I406" s="207" t="s">
        <v>805</v>
      </c>
    </row>
    <row r="407" spans="1:9" x14ac:dyDescent="0.35">
      <c r="A407" s="207" t="s">
        <v>747</v>
      </c>
      <c r="B407" t="s">
        <v>748</v>
      </c>
      <c r="C407" t="s">
        <v>775</v>
      </c>
      <c r="D407" t="s">
        <v>339</v>
      </c>
      <c r="E407" s="207" t="s">
        <v>198</v>
      </c>
      <c r="F407" s="207" t="s">
        <v>204</v>
      </c>
      <c r="G407" s="207" t="s">
        <v>209</v>
      </c>
      <c r="H407" s="207" t="s">
        <v>806</v>
      </c>
      <c r="I407" s="207" t="s">
        <v>807</v>
      </c>
    </row>
    <row r="408" spans="1:9" ht="29" x14ac:dyDescent="0.35">
      <c r="A408" s="207" t="s">
        <v>747</v>
      </c>
      <c r="B408" t="s">
        <v>748</v>
      </c>
      <c r="C408" t="s">
        <v>787</v>
      </c>
      <c r="D408" t="s">
        <v>357</v>
      </c>
      <c r="E408" s="207" t="s">
        <v>204</v>
      </c>
      <c r="F408" s="207" t="s">
        <v>209</v>
      </c>
      <c r="G408" s="207" t="s">
        <v>209</v>
      </c>
      <c r="H408" s="207" t="s">
        <v>808</v>
      </c>
      <c r="I408" s="207" t="s">
        <v>793</v>
      </c>
    </row>
    <row r="409" spans="1:9" x14ac:dyDescent="0.35">
      <c r="A409" s="207" t="s">
        <v>747</v>
      </c>
      <c r="B409" t="s">
        <v>748</v>
      </c>
      <c r="C409" t="s">
        <v>787</v>
      </c>
      <c r="D409" t="s">
        <v>357</v>
      </c>
      <c r="E409" s="207" t="s">
        <v>204</v>
      </c>
      <c r="F409" s="207" t="s">
        <v>209</v>
      </c>
      <c r="G409" s="207" t="s">
        <v>209</v>
      </c>
      <c r="H409" s="207" t="s">
        <v>808</v>
      </c>
      <c r="I409" s="207" t="s">
        <v>792</v>
      </c>
    </row>
    <row r="410" spans="1:9" x14ac:dyDescent="0.35">
      <c r="A410" s="207" t="s">
        <v>747</v>
      </c>
      <c r="B410" t="s">
        <v>748</v>
      </c>
      <c r="C410" t="s">
        <v>787</v>
      </c>
      <c r="D410" t="s">
        <v>357</v>
      </c>
      <c r="E410" s="207" t="s">
        <v>204</v>
      </c>
      <c r="F410" s="207" t="s">
        <v>209</v>
      </c>
      <c r="G410" s="207" t="s">
        <v>209</v>
      </c>
      <c r="H410" s="207" t="s">
        <v>808</v>
      </c>
      <c r="I410" s="207" t="s">
        <v>795</v>
      </c>
    </row>
    <row r="411" spans="1:9" x14ac:dyDescent="0.35">
      <c r="A411" s="207" t="s">
        <v>747</v>
      </c>
      <c r="B411" t="s">
        <v>748</v>
      </c>
      <c r="C411" t="s">
        <v>787</v>
      </c>
      <c r="D411" t="s">
        <v>357</v>
      </c>
      <c r="E411" s="207" t="s">
        <v>204</v>
      </c>
      <c r="F411" s="207" t="s">
        <v>209</v>
      </c>
      <c r="G411" s="207" t="s">
        <v>209</v>
      </c>
      <c r="H411" s="207" t="s">
        <v>808</v>
      </c>
      <c r="I411" s="207" t="s">
        <v>791</v>
      </c>
    </row>
    <row r="412" spans="1:9" ht="29" x14ac:dyDescent="0.35">
      <c r="A412" s="207" t="s">
        <v>747</v>
      </c>
      <c r="B412" t="s">
        <v>748</v>
      </c>
      <c r="C412" t="s">
        <v>787</v>
      </c>
      <c r="D412" t="s">
        <v>357</v>
      </c>
      <c r="E412" s="207" t="s">
        <v>204</v>
      </c>
      <c r="F412" s="207" t="s">
        <v>209</v>
      </c>
      <c r="G412" s="207" t="s">
        <v>209</v>
      </c>
      <c r="I412" s="207" t="s">
        <v>809</v>
      </c>
    </row>
    <row r="413" spans="1:9" x14ac:dyDescent="0.35">
      <c r="A413" s="207" t="s">
        <v>747</v>
      </c>
      <c r="B413" t="s">
        <v>748</v>
      </c>
      <c r="C413" t="s">
        <v>749</v>
      </c>
      <c r="D413" t="s">
        <v>357</v>
      </c>
      <c r="E413" s="207" t="s">
        <v>204</v>
      </c>
      <c r="F413" s="207" t="s">
        <v>209</v>
      </c>
      <c r="G413" s="207" t="s">
        <v>209</v>
      </c>
      <c r="I413" s="207" t="s">
        <v>792</v>
      </c>
    </row>
    <row r="414" spans="1:9" x14ac:dyDescent="0.35">
      <c r="A414" s="207" t="s">
        <v>747</v>
      </c>
      <c r="B414" t="s">
        <v>748</v>
      </c>
      <c r="C414" t="s">
        <v>753</v>
      </c>
      <c r="D414" t="s">
        <v>357</v>
      </c>
      <c r="E414" s="207" t="s">
        <v>204</v>
      </c>
      <c r="F414" s="207" t="s">
        <v>209</v>
      </c>
      <c r="G414" s="207" t="s">
        <v>209</v>
      </c>
      <c r="H414" s="207" t="s">
        <v>810</v>
      </c>
      <c r="I414" s="207" t="s">
        <v>792</v>
      </c>
    </row>
    <row r="415" spans="1:9" x14ac:dyDescent="0.35">
      <c r="A415" s="207" t="s">
        <v>747</v>
      </c>
      <c r="B415" t="s">
        <v>748</v>
      </c>
      <c r="C415" t="s">
        <v>753</v>
      </c>
      <c r="D415" t="s">
        <v>357</v>
      </c>
      <c r="E415" s="207" t="s">
        <v>204</v>
      </c>
      <c r="F415" s="207" t="s">
        <v>209</v>
      </c>
      <c r="G415" s="207" t="s">
        <v>209</v>
      </c>
      <c r="H415" s="207" t="s">
        <v>810</v>
      </c>
      <c r="I415" s="207" t="s">
        <v>755</v>
      </c>
    </row>
    <row r="416" spans="1:9" x14ac:dyDescent="0.35">
      <c r="A416" s="207" t="s">
        <v>747</v>
      </c>
      <c r="B416" t="s">
        <v>748</v>
      </c>
      <c r="C416" t="s">
        <v>749</v>
      </c>
      <c r="D416" t="s">
        <v>357</v>
      </c>
      <c r="E416" s="207" t="s">
        <v>204</v>
      </c>
      <c r="F416" s="207" t="s">
        <v>209</v>
      </c>
      <c r="G416" s="207" t="s">
        <v>209</v>
      </c>
      <c r="H416" s="207" t="s">
        <v>810</v>
      </c>
      <c r="I416" s="207" t="s">
        <v>755</v>
      </c>
    </row>
    <row r="417" spans="1:9" x14ac:dyDescent="0.35">
      <c r="A417" s="207" t="s">
        <v>747</v>
      </c>
      <c r="B417" t="s">
        <v>748</v>
      </c>
      <c r="C417" t="s">
        <v>756</v>
      </c>
      <c r="D417" t="s">
        <v>357</v>
      </c>
      <c r="E417" s="207" t="s">
        <v>209</v>
      </c>
      <c r="F417" s="207" t="s">
        <v>209</v>
      </c>
      <c r="G417" s="207" t="s">
        <v>214</v>
      </c>
      <c r="H417" s="207" t="s">
        <v>811</v>
      </c>
      <c r="I417" s="207" t="s">
        <v>799</v>
      </c>
    </row>
    <row r="418" spans="1:9" x14ac:dyDescent="0.35">
      <c r="A418" s="207" t="s">
        <v>747</v>
      </c>
      <c r="B418" t="s">
        <v>748</v>
      </c>
      <c r="C418" t="s">
        <v>756</v>
      </c>
      <c r="D418" t="s">
        <v>357</v>
      </c>
      <c r="E418" s="207" t="s">
        <v>209</v>
      </c>
      <c r="F418" s="207" t="s">
        <v>209</v>
      </c>
      <c r="G418" s="207" t="s">
        <v>214</v>
      </c>
      <c r="H418" s="207" t="s">
        <v>811</v>
      </c>
      <c r="I418" s="207" t="s">
        <v>812</v>
      </c>
    </row>
    <row r="419" spans="1:9" x14ac:dyDescent="0.35">
      <c r="A419" s="207" t="s">
        <v>747</v>
      </c>
      <c r="B419" t="s">
        <v>748</v>
      </c>
      <c r="C419" t="s">
        <v>782</v>
      </c>
      <c r="D419" t="s">
        <v>357</v>
      </c>
      <c r="E419" s="207" t="s">
        <v>198</v>
      </c>
      <c r="F419" s="207" t="s">
        <v>204</v>
      </c>
      <c r="G419" s="207" t="s">
        <v>209</v>
      </c>
      <c r="H419" s="207" t="s">
        <v>813</v>
      </c>
    </row>
    <row r="420" spans="1:9" x14ac:dyDescent="0.35">
      <c r="A420" s="207" t="s">
        <v>747</v>
      </c>
      <c r="B420" t="s">
        <v>748</v>
      </c>
      <c r="C420" t="s">
        <v>758</v>
      </c>
      <c r="D420" t="s">
        <v>357</v>
      </c>
      <c r="E420" s="207" t="s">
        <v>204</v>
      </c>
      <c r="F420" s="207" t="s">
        <v>209</v>
      </c>
      <c r="G420" s="207" t="s">
        <v>209</v>
      </c>
      <c r="H420" s="207" t="s">
        <v>814</v>
      </c>
    </row>
    <row r="421" spans="1:9" x14ac:dyDescent="0.35">
      <c r="A421" s="207" t="s">
        <v>747</v>
      </c>
      <c r="B421" t="s">
        <v>748</v>
      </c>
      <c r="C421" t="s">
        <v>762</v>
      </c>
      <c r="D421" t="s">
        <v>357</v>
      </c>
      <c r="E421" s="207" t="s">
        <v>209</v>
      </c>
      <c r="F421" s="207" t="s">
        <v>209</v>
      </c>
      <c r="G421" s="207" t="s">
        <v>214</v>
      </c>
      <c r="H421" s="207" t="s">
        <v>815</v>
      </c>
      <c r="I421" s="207" t="s">
        <v>816</v>
      </c>
    </row>
    <row r="422" spans="1:9" ht="29" x14ac:dyDescent="0.35">
      <c r="A422" s="207" t="s">
        <v>747</v>
      </c>
      <c r="B422" t="s">
        <v>748</v>
      </c>
      <c r="C422" t="s">
        <v>770</v>
      </c>
      <c r="D422" t="s">
        <v>357</v>
      </c>
      <c r="E422" s="207" t="s">
        <v>204</v>
      </c>
      <c r="F422" s="207" t="s">
        <v>209</v>
      </c>
      <c r="G422" s="207" t="s">
        <v>209</v>
      </c>
      <c r="H422" s="207" t="s">
        <v>817</v>
      </c>
      <c r="I422" s="207" t="s">
        <v>805</v>
      </c>
    </row>
    <row r="423" spans="1:9" x14ac:dyDescent="0.35">
      <c r="A423" s="207" t="s">
        <v>747</v>
      </c>
      <c r="B423" t="s">
        <v>748</v>
      </c>
      <c r="C423" t="s">
        <v>435</v>
      </c>
      <c r="D423" t="s">
        <v>357</v>
      </c>
      <c r="E423" s="207" t="s">
        <v>209</v>
      </c>
      <c r="F423" s="207" t="s">
        <v>209</v>
      </c>
      <c r="G423" s="207" t="s">
        <v>214</v>
      </c>
      <c r="H423" s="207" t="s">
        <v>818</v>
      </c>
      <c r="I423" s="207" t="s">
        <v>816</v>
      </c>
    </row>
    <row r="424" spans="1:9" ht="29" x14ac:dyDescent="0.35">
      <c r="A424" s="207" t="s">
        <v>747</v>
      </c>
      <c r="B424" t="s">
        <v>748</v>
      </c>
      <c r="C424" t="s">
        <v>775</v>
      </c>
      <c r="D424" t="s">
        <v>357</v>
      </c>
      <c r="E424" s="207" t="s">
        <v>204</v>
      </c>
      <c r="F424" s="207" t="s">
        <v>209</v>
      </c>
      <c r="G424" s="207" t="s">
        <v>209</v>
      </c>
      <c r="H424" s="207" t="s">
        <v>819</v>
      </c>
      <c r="I424" s="207" t="s">
        <v>805</v>
      </c>
    </row>
    <row r="425" spans="1:9" x14ac:dyDescent="0.35">
      <c r="A425" s="207" t="s">
        <v>747</v>
      </c>
      <c r="B425" t="s">
        <v>748</v>
      </c>
      <c r="C425" t="s">
        <v>775</v>
      </c>
      <c r="D425" t="s">
        <v>357</v>
      </c>
      <c r="E425" s="207" t="s">
        <v>204</v>
      </c>
      <c r="F425" s="207" t="s">
        <v>209</v>
      </c>
      <c r="G425" s="207" t="s">
        <v>209</v>
      </c>
      <c r="H425" s="207" t="s">
        <v>819</v>
      </c>
      <c r="I425" s="207" t="s">
        <v>807</v>
      </c>
    </row>
    <row r="426" spans="1:9" x14ac:dyDescent="0.35">
      <c r="A426" s="207" t="s">
        <v>747</v>
      </c>
      <c r="B426" t="s">
        <v>748</v>
      </c>
      <c r="C426" t="s">
        <v>787</v>
      </c>
      <c r="D426" t="s">
        <v>94</v>
      </c>
      <c r="E426" s="207" t="s">
        <v>204</v>
      </c>
      <c r="F426" s="207" t="s">
        <v>204</v>
      </c>
      <c r="G426" s="207" t="s">
        <v>204</v>
      </c>
      <c r="H426" s="207" t="s">
        <v>820</v>
      </c>
      <c r="I426" s="207" t="s">
        <v>791</v>
      </c>
    </row>
    <row r="427" spans="1:9" ht="29" x14ac:dyDescent="0.35">
      <c r="A427" s="207" t="s">
        <v>747</v>
      </c>
      <c r="B427" t="s">
        <v>748</v>
      </c>
      <c r="C427" t="s">
        <v>749</v>
      </c>
      <c r="D427" t="s">
        <v>94</v>
      </c>
      <c r="E427" s="207" t="s">
        <v>204</v>
      </c>
      <c r="F427" s="207" t="s">
        <v>204</v>
      </c>
      <c r="G427" s="207" t="s">
        <v>204</v>
      </c>
      <c r="H427" s="207" t="s">
        <v>821</v>
      </c>
    </row>
    <row r="428" spans="1:9" ht="29" x14ac:dyDescent="0.35">
      <c r="A428" s="207" t="s">
        <v>747</v>
      </c>
      <c r="B428" t="s">
        <v>748</v>
      </c>
      <c r="C428" t="s">
        <v>753</v>
      </c>
      <c r="D428" t="s">
        <v>94</v>
      </c>
      <c r="E428" s="207" t="s">
        <v>204</v>
      </c>
      <c r="F428" s="207" t="s">
        <v>204</v>
      </c>
      <c r="G428" s="207" t="s">
        <v>204</v>
      </c>
      <c r="H428" s="207" t="s">
        <v>821</v>
      </c>
    </row>
    <row r="429" spans="1:9" x14ac:dyDescent="0.35">
      <c r="A429" s="207" t="s">
        <v>747</v>
      </c>
      <c r="B429" t="s">
        <v>748</v>
      </c>
      <c r="C429" t="s">
        <v>756</v>
      </c>
      <c r="D429" t="s">
        <v>94</v>
      </c>
      <c r="E429" s="207" t="s">
        <v>209</v>
      </c>
      <c r="F429" s="207" t="s">
        <v>209</v>
      </c>
      <c r="G429" s="207" t="s">
        <v>209</v>
      </c>
      <c r="H429" s="207" t="s">
        <v>822</v>
      </c>
      <c r="I429" s="207" t="s">
        <v>799</v>
      </c>
    </row>
    <row r="430" spans="1:9" x14ac:dyDescent="0.35">
      <c r="A430" s="207" t="s">
        <v>747</v>
      </c>
      <c r="B430" t="s">
        <v>748</v>
      </c>
      <c r="C430" t="s">
        <v>782</v>
      </c>
      <c r="D430" t="s">
        <v>94</v>
      </c>
      <c r="E430" s="207" t="s">
        <v>204</v>
      </c>
      <c r="F430" s="207" t="s">
        <v>204</v>
      </c>
      <c r="G430" s="207" t="s">
        <v>204</v>
      </c>
      <c r="H430" s="207" t="s">
        <v>823</v>
      </c>
    </row>
    <row r="431" spans="1:9" ht="29" x14ac:dyDescent="0.35">
      <c r="A431" s="207" t="s">
        <v>747</v>
      </c>
      <c r="B431" t="s">
        <v>748</v>
      </c>
      <c r="C431" t="s">
        <v>775</v>
      </c>
      <c r="D431" t="s">
        <v>94</v>
      </c>
      <c r="E431" s="207" t="s">
        <v>204</v>
      </c>
      <c r="F431" s="207" t="s">
        <v>204</v>
      </c>
      <c r="G431" s="207" t="s">
        <v>204</v>
      </c>
      <c r="H431" s="207" t="s">
        <v>824</v>
      </c>
      <c r="I431" s="207" t="s">
        <v>805</v>
      </c>
    </row>
    <row r="432" spans="1:9" ht="29" x14ac:dyDescent="0.35">
      <c r="A432" s="207" t="s">
        <v>747</v>
      </c>
      <c r="B432" t="s">
        <v>748</v>
      </c>
      <c r="C432" t="s">
        <v>762</v>
      </c>
      <c r="D432" t="s">
        <v>94</v>
      </c>
      <c r="E432" s="207" t="s">
        <v>204</v>
      </c>
      <c r="F432" s="207" t="s">
        <v>204</v>
      </c>
      <c r="G432" s="207" t="s">
        <v>204</v>
      </c>
      <c r="H432" s="207" t="s">
        <v>825</v>
      </c>
      <c r="I432" s="207"/>
    </row>
    <row r="433" spans="1:9" ht="29" x14ac:dyDescent="0.35">
      <c r="A433" s="207" t="s">
        <v>747</v>
      </c>
      <c r="B433" t="s">
        <v>748</v>
      </c>
      <c r="C433" t="s">
        <v>770</v>
      </c>
      <c r="D433" t="s">
        <v>94</v>
      </c>
      <c r="E433" s="207" t="s">
        <v>204</v>
      </c>
      <c r="F433" s="207" t="s">
        <v>204</v>
      </c>
      <c r="G433" s="207" t="s">
        <v>204</v>
      </c>
      <c r="H433" s="207" t="s">
        <v>824</v>
      </c>
      <c r="I433" s="207" t="s">
        <v>805</v>
      </c>
    </row>
    <row r="434" spans="1:9" ht="29" x14ac:dyDescent="0.35">
      <c r="A434" s="207" t="s">
        <v>747</v>
      </c>
      <c r="B434" t="s">
        <v>748</v>
      </c>
      <c r="C434" t="s">
        <v>770</v>
      </c>
      <c r="D434" t="s">
        <v>94</v>
      </c>
      <c r="E434" s="207" t="s">
        <v>204</v>
      </c>
      <c r="F434" s="207" t="s">
        <v>204</v>
      </c>
      <c r="G434" s="207" t="s">
        <v>204</v>
      </c>
      <c r="H434" s="207" t="s">
        <v>824</v>
      </c>
      <c r="I434" s="207" t="s">
        <v>805</v>
      </c>
    </row>
    <row r="435" spans="1:9" ht="29" x14ac:dyDescent="0.35">
      <c r="A435" s="207" t="s">
        <v>747</v>
      </c>
      <c r="B435" t="s">
        <v>748</v>
      </c>
      <c r="C435" t="s">
        <v>787</v>
      </c>
      <c r="D435" t="s">
        <v>700</v>
      </c>
      <c r="E435" s="207" t="s">
        <v>198</v>
      </c>
      <c r="F435" s="207" t="s">
        <v>204</v>
      </c>
      <c r="G435" s="207" t="s">
        <v>204</v>
      </c>
      <c r="H435" s="207" t="s">
        <v>826</v>
      </c>
      <c r="I435" s="207" t="s">
        <v>795</v>
      </c>
    </row>
    <row r="436" spans="1:9" x14ac:dyDescent="0.35">
      <c r="A436" s="207" t="s">
        <v>747</v>
      </c>
      <c r="B436" t="s">
        <v>748</v>
      </c>
      <c r="C436" t="s">
        <v>749</v>
      </c>
      <c r="D436" t="s">
        <v>700</v>
      </c>
      <c r="E436" s="207" t="s">
        <v>198</v>
      </c>
      <c r="F436" s="207" t="s">
        <v>204</v>
      </c>
      <c r="G436" s="207" t="s">
        <v>204</v>
      </c>
      <c r="H436" s="207" t="s">
        <v>827</v>
      </c>
      <c r="I436" s="207" t="s">
        <v>795</v>
      </c>
    </row>
    <row r="437" spans="1:9" x14ac:dyDescent="0.35">
      <c r="A437" s="207" t="s">
        <v>747</v>
      </c>
      <c r="B437" t="s">
        <v>748</v>
      </c>
      <c r="C437" t="s">
        <v>753</v>
      </c>
      <c r="D437" t="s">
        <v>700</v>
      </c>
      <c r="E437" s="207" t="s">
        <v>198</v>
      </c>
      <c r="F437" s="207" t="s">
        <v>204</v>
      </c>
      <c r="G437" s="207" t="s">
        <v>204</v>
      </c>
      <c r="H437" s="207" t="s">
        <v>827</v>
      </c>
      <c r="I437" s="207" t="s">
        <v>795</v>
      </c>
    </row>
    <row r="438" spans="1:9" x14ac:dyDescent="0.35">
      <c r="A438" s="207" t="s">
        <v>747</v>
      </c>
      <c r="B438" t="s">
        <v>748</v>
      </c>
      <c r="C438" t="s">
        <v>756</v>
      </c>
      <c r="D438" t="s">
        <v>700</v>
      </c>
      <c r="E438" s="207" t="s">
        <v>198</v>
      </c>
      <c r="F438" s="207" t="s">
        <v>204</v>
      </c>
      <c r="G438" s="207" t="s">
        <v>204</v>
      </c>
      <c r="H438" s="207" t="s">
        <v>828</v>
      </c>
      <c r="I438" s="207" t="s">
        <v>799</v>
      </c>
    </row>
    <row r="439" spans="1:9" x14ac:dyDescent="0.35">
      <c r="A439" s="207" t="s">
        <v>747</v>
      </c>
      <c r="B439" t="s">
        <v>748</v>
      </c>
      <c r="C439" t="s">
        <v>756</v>
      </c>
      <c r="D439" t="s">
        <v>700</v>
      </c>
      <c r="E439" s="207" t="s">
        <v>198</v>
      </c>
      <c r="F439" s="207" t="s">
        <v>204</v>
      </c>
      <c r="G439" s="207" t="s">
        <v>204</v>
      </c>
      <c r="H439" s="207" t="s">
        <v>828</v>
      </c>
      <c r="I439" s="207" t="s">
        <v>798</v>
      </c>
    </row>
    <row r="440" spans="1:9" x14ac:dyDescent="0.35">
      <c r="A440" s="207" t="s">
        <v>747</v>
      </c>
      <c r="B440" t="s">
        <v>748</v>
      </c>
      <c r="C440" t="s">
        <v>782</v>
      </c>
      <c r="D440" t="s">
        <v>700</v>
      </c>
      <c r="E440" s="207" t="s">
        <v>198</v>
      </c>
      <c r="F440" s="207" t="s">
        <v>204</v>
      </c>
      <c r="G440" s="207" t="s">
        <v>204</v>
      </c>
      <c r="H440" s="207" t="s">
        <v>829</v>
      </c>
      <c r="I440" s="207"/>
    </row>
    <row r="441" spans="1:9" x14ac:dyDescent="0.35">
      <c r="A441" s="207" t="s">
        <v>747</v>
      </c>
      <c r="B441" t="s">
        <v>748</v>
      </c>
      <c r="C441" t="s">
        <v>762</v>
      </c>
      <c r="D441" t="s">
        <v>700</v>
      </c>
      <c r="E441" s="207" t="s">
        <v>204</v>
      </c>
      <c r="F441" s="207" t="s">
        <v>209</v>
      </c>
      <c r="G441" s="207" t="s">
        <v>209</v>
      </c>
      <c r="H441" s="207" t="s">
        <v>830</v>
      </c>
      <c r="I441" s="207"/>
    </row>
    <row r="442" spans="1:9" ht="29" x14ac:dyDescent="0.35">
      <c r="A442" s="207" t="s">
        <v>747</v>
      </c>
      <c r="B442" t="s">
        <v>748</v>
      </c>
      <c r="C442" t="s">
        <v>770</v>
      </c>
      <c r="D442" t="s">
        <v>700</v>
      </c>
      <c r="E442" s="207" t="s">
        <v>198</v>
      </c>
      <c r="F442" s="207" t="s">
        <v>204</v>
      </c>
      <c r="G442" s="207" t="s">
        <v>204</v>
      </c>
      <c r="H442" s="207" t="s">
        <v>831</v>
      </c>
      <c r="I442" s="207" t="s">
        <v>805</v>
      </c>
    </row>
    <row r="443" spans="1:9" x14ac:dyDescent="0.35">
      <c r="A443" s="207" t="s">
        <v>747</v>
      </c>
      <c r="B443" t="s">
        <v>748</v>
      </c>
      <c r="C443" t="s">
        <v>773</v>
      </c>
      <c r="D443" t="s">
        <v>700</v>
      </c>
      <c r="E443" s="207" t="s">
        <v>198</v>
      </c>
      <c r="F443" s="207" t="s">
        <v>204</v>
      </c>
      <c r="G443" s="207" t="s">
        <v>204</v>
      </c>
      <c r="H443" s="207" t="s">
        <v>832</v>
      </c>
      <c r="I443" s="207"/>
    </row>
    <row r="444" spans="1:9" x14ac:dyDescent="0.35">
      <c r="A444" s="207" t="s">
        <v>747</v>
      </c>
      <c r="B444" t="s">
        <v>748</v>
      </c>
      <c r="C444" t="s">
        <v>758</v>
      </c>
      <c r="D444" t="s">
        <v>700</v>
      </c>
      <c r="E444" s="207" t="s">
        <v>198</v>
      </c>
      <c r="F444" s="207" t="s">
        <v>204</v>
      </c>
      <c r="G444" s="207" t="s">
        <v>204</v>
      </c>
      <c r="H444" s="207" t="s">
        <v>833</v>
      </c>
      <c r="I444" s="207" t="s">
        <v>798</v>
      </c>
    </row>
    <row r="445" spans="1:9" x14ac:dyDescent="0.35">
      <c r="A445" s="207" t="s">
        <v>747</v>
      </c>
      <c r="B445" t="s">
        <v>748</v>
      </c>
      <c r="C445" t="s">
        <v>834</v>
      </c>
      <c r="D445" t="s">
        <v>346</v>
      </c>
      <c r="E445" s="207" t="s">
        <v>204</v>
      </c>
      <c r="F445" s="207" t="s">
        <v>198</v>
      </c>
      <c r="G445" s="207" t="s">
        <v>198</v>
      </c>
      <c r="H445" s="207" t="s">
        <v>835</v>
      </c>
      <c r="I445" s="207"/>
    </row>
    <row r="446" spans="1:9" x14ac:dyDescent="0.35">
      <c r="A446" s="207" t="s">
        <v>747</v>
      </c>
      <c r="B446" t="s">
        <v>748</v>
      </c>
      <c r="C446" t="s">
        <v>787</v>
      </c>
      <c r="D446" t="s">
        <v>346</v>
      </c>
      <c r="E446" s="207" t="s">
        <v>204</v>
      </c>
      <c r="F446" s="207" t="s">
        <v>198</v>
      </c>
      <c r="G446" s="207" t="s">
        <v>198</v>
      </c>
      <c r="H446" s="207" t="s">
        <v>836</v>
      </c>
      <c r="I446" s="207" t="s">
        <v>791</v>
      </c>
    </row>
    <row r="447" spans="1:9" x14ac:dyDescent="0.35">
      <c r="A447" s="207" t="s">
        <v>747</v>
      </c>
      <c r="B447" t="s">
        <v>748</v>
      </c>
      <c r="C447" t="s">
        <v>749</v>
      </c>
      <c r="D447" t="s">
        <v>346</v>
      </c>
      <c r="E447" s="207" t="s">
        <v>204</v>
      </c>
      <c r="F447" s="207" t="s">
        <v>198</v>
      </c>
      <c r="G447" s="207" t="s">
        <v>198</v>
      </c>
      <c r="I447" s="207"/>
    </row>
    <row r="448" spans="1:9" x14ac:dyDescent="0.35">
      <c r="A448" s="207" t="s">
        <v>747</v>
      </c>
      <c r="B448" t="s">
        <v>748</v>
      </c>
      <c r="C448" t="s">
        <v>753</v>
      </c>
      <c r="D448" t="s">
        <v>346</v>
      </c>
      <c r="E448" s="207" t="s">
        <v>204</v>
      </c>
      <c r="F448" s="207" t="s">
        <v>198</v>
      </c>
      <c r="G448" s="207" t="s">
        <v>198</v>
      </c>
      <c r="H448" s="207" t="s">
        <v>837</v>
      </c>
      <c r="I448" s="207"/>
    </row>
    <row r="449" spans="1:9" x14ac:dyDescent="0.35">
      <c r="A449" s="207" t="s">
        <v>747</v>
      </c>
      <c r="B449" t="s">
        <v>748</v>
      </c>
      <c r="C449" t="s">
        <v>756</v>
      </c>
      <c r="D449" t="s">
        <v>346</v>
      </c>
      <c r="E449" s="207" t="s">
        <v>204</v>
      </c>
      <c r="F449" s="207" t="s">
        <v>198</v>
      </c>
      <c r="G449" s="207" t="s">
        <v>198</v>
      </c>
      <c r="H449" s="207" t="s">
        <v>838</v>
      </c>
      <c r="I449" s="207"/>
    </row>
    <row r="450" spans="1:9" x14ac:dyDescent="0.35">
      <c r="A450" s="207" t="s">
        <v>747</v>
      </c>
      <c r="B450" t="s">
        <v>748</v>
      </c>
      <c r="C450" t="s">
        <v>770</v>
      </c>
      <c r="D450" t="s">
        <v>346</v>
      </c>
      <c r="E450" s="207" t="s">
        <v>204</v>
      </c>
      <c r="F450" s="207" t="s">
        <v>198</v>
      </c>
      <c r="G450" s="207" t="s">
        <v>198</v>
      </c>
      <c r="H450" s="207" t="s">
        <v>839</v>
      </c>
      <c r="I450" s="207"/>
    </row>
    <row r="451" spans="1:9" ht="29" x14ac:dyDescent="0.35">
      <c r="A451" s="207" t="s">
        <v>840</v>
      </c>
      <c r="B451" t="s">
        <v>841</v>
      </c>
      <c r="C451" t="s">
        <v>352</v>
      </c>
      <c r="D451" t="s">
        <v>353</v>
      </c>
      <c r="E451" s="207" t="s">
        <v>198</v>
      </c>
      <c r="F451" s="207" t="s">
        <v>209</v>
      </c>
      <c r="G451" s="207" t="s">
        <v>209</v>
      </c>
      <c r="H451" s="207" t="s">
        <v>842</v>
      </c>
      <c r="I451" s="207" t="s">
        <v>843</v>
      </c>
    </row>
    <row r="452" spans="1:9" ht="29" x14ac:dyDescent="0.35">
      <c r="A452" s="207" t="s">
        <v>840</v>
      </c>
      <c r="B452" t="s">
        <v>841</v>
      </c>
      <c r="C452" t="s">
        <v>374</v>
      </c>
      <c r="D452" t="s">
        <v>353</v>
      </c>
      <c r="E452" s="207" t="s">
        <v>198</v>
      </c>
      <c r="F452" s="207" t="s">
        <v>209</v>
      </c>
      <c r="G452" s="207" t="s">
        <v>209</v>
      </c>
      <c r="H452" s="207" t="s">
        <v>844</v>
      </c>
      <c r="I452" s="207" t="s">
        <v>845</v>
      </c>
    </row>
    <row r="453" spans="1:9" ht="43.5" x14ac:dyDescent="0.35">
      <c r="A453" s="207" t="s">
        <v>840</v>
      </c>
      <c r="B453" t="s">
        <v>841</v>
      </c>
      <c r="C453" t="s">
        <v>374</v>
      </c>
      <c r="D453" t="s">
        <v>353</v>
      </c>
      <c r="E453" s="207" t="s">
        <v>198</v>
      </c>
      <c r="F453" s="207" t="s">
        <v>209</v>
      </c>
      <c r="G453" s="207" t="s">
        <v>209</v>
      </c>
      <c r="H453" s="207" t="s">
        <v>844</v>
      </c>
      <c r="I453" s="207" t="s">
        <v>846</v>
      </c>
    </row>
    <row r="454" spans="1:9" ht="29" x14ac:dyDescent="0.35">
      <c r="A454" s="207" t="s">
        <v>840</v>
      </c>
      <c r="B454" t="s">
        <v>841</v>
      </c>
      <c r="C454" t="s">
        <v>374</v>
      </c>
      <c r="D454" t="s">
        <v>353</v>
      </c>
      <c r="E454" s="207" t="s">
        <v>198</v>
      </c>
      <c r="F454" s="207" t="s">
        <v>209</v>
      </c>
      <c r="G454" s="207" t="s">
        <v>209</v>
      </c>
      <c r="H454" s="207" t="s">
        <v>844</v>
      </c>
      <c r="I454" s="207" t="s">
        <v>847</v>
      </c>
    </row>
    <row r="455" spans="1:9" ht="43.5" x14ac:dyDescent="0.35">
      <c r="A455" s="207" t="s">
        <v>840</v>
      </c>
      <c r="B455" t="s">
        <v>841</v>
      </c>
      <c r="C455" t="s">
        <v>374</v>
      </c>
      <c r="D455" t="s">
        <v>353</v>
      </c>
      <c r="E455" s="207" t="s">
        <v>198</v>
      </c>
      <c r="F455" s="207" t="s">
        <v>209</v>
      </c>
      <c r="G455" s="207" t="s">
        <v>209</v>
      </c>
      <c r="H455" s="207" t="s">
        <v>844</v>
      </c>
      <c r="I455" s="207" t="s">
        <v>848</v>
      </c>
    </row>
    <row r="456" spans="1:9" x14ac:dyDescent="0.35">
      <c r="A456" s="207" t="s">
        <v>840</v>
      </c>
      <c r="B456" t="s">
        <v>841</v>
      </c>
      <c r="C456" t="s">
        <v>390</v>
      </c>
      <c r="D456" t="s">
        <v>353</v>
      </c>
      <c r="E456" s="207" t="s">
        <v>341</v>
      </c>
      <c r="F456" s="207" t="s">
        <v>209</v>
      </c>
      <c r="G456" s="207" t="s">
        <v>209</v>
      </c>
      <c r="H456" s="207" t="s">
        <v>849</v>
      </c>
      <c r="I456" s="207" t="s">
        <v>850</v>
      </c>
    </row>
    <row r="457" spans="1:9" ht="43.5" x14ac:dyDescent="0.35">
      <c r="A457" s="207" t="s">
        <v>840</v>
      </c>
      <c r="B457" t="s">
        <v>841</v>
      </c>
      <c r="C457" t="s">
        <v>390</v>
      </c>
      <c r="D457" t="s">
        <v>353</v>
      </c>
      <c r="E457" s="207" t="s">
        <v>198</v>
      </c>
      <c r="F457" s="207" t="s">
        <v>209</v>
      </c>
      <c r="G457" s="207" t="s">
        <v>209</v>
      </c>
      <c r="H457" s="207" t="s">
        <v>849</v>
      </c>
      <c r="I457" s="207" t="s">
        <v>851</v>
      </c>
    </row>
    <row r="458" spans="1:9" ht="29" x14ac:dyDescent="0.35">
      <c r="A458" s="207" t="s">
        <v>840</v>
      </c>
      <c r="B458" t="s">
        <v>841</v>
      </c>
      <c r="C458" t="s">
        <v>852</v>
      </c>
      <c r="D458" t="s">
        <v>353</v>
      </c>
      <c r="E458" s="207" t="s">
        <v>198</v>
      </c>
      <c r="F458" s="207" t="s">
        <v>209</v>
      </c>
      <c r="G458" s="207" t="s">
        <v>209</v>
      </c>
      <c r="H458" s="207" t="s">
        <v>849</v>
      </c>
      <c r="I458" s="207" t="s">
        <v>853</v>
      </c>
    </row>
    <row r="459" spans="1:9" ht="58" x14ac:dyDescent="0.35">
      <c r="A459" s="207" t="s">
        <v>840</v>
      </c>
      <c r="B459" t="s">
        <v>841</v>
      </c>
      <c r="C459" t="s">
        <v>852</v>
      </c>
      <c r="D459" t="s">
        <v>353</v>
      </c>
      <c r="E459" s="207" t="s">
        <v>198</v>
      </c>
      <c r="F459" s="207" t="s">
        <v>209</v>
      </c>
      <c r="G459" s="207" t="s">
        <v>209</v>
      </c>
      <c r="H459" s="207" t="s">
        <v>849</v>
      </c>
      <c r="I459" s="207" t="s">
        <v>854</v>
      </c>
    </row>
    <row r="460" spans="1:9" x14ac:dyDescent="0.35">
      <c r="A460" s="207" t="s">
        <v>840</v>
      </c>
      <c r="B460" t="s">
        <v>841</v>
      </c>
      <c r="C460" t="s">
        <v>852</v>
      </c>
      <c r="D460" t="s">
        <v>353</v>
      </c>
      <c r="E460" s="207" t="s">
        <v>198</v>
      </c>
      <c r="F460" s="207" t="s">
        <v>209</v>
      </c>
      <c r="G460" s="207" t="s">
        <v>209</v>
      </c>
      <c r="H460" s="207" t="s">
        <v>849</v>
      </c>
      <c r="I460" s="207" t="s">
        <v>855</v>
      </c>
    </row>
    <row r="461" spans="1:9" ht="43.5" x14ac:dyDescent="0.35">
      <c r="A461" s="207" t="s">
        <v>840</v>
      </c>
      <c r="B461" t="s">
        <v>841</v>
      </c>
      <c r="C461" t="s">
        <v>856</v>
      </c>
      <c r="D461" t="s">
        <v>353</v>
      </c>
      <c r="E461" s="207" t="s">
        <v>198</v>
      </c>
      <c r="F461" s="207" t="s">
        <v>209</v>
      </c>
      <c r="G461" s="207" t="s">
        <v>209</v>
      </c>
      <c r="H461" s="207" t="s">
        <v>857</v>
      </c>
      <c r="I461" s="207" t="s">
        <v>858</v>
      </c>
    </row>
    <row r="462" spans="1:9" x14ac:dyDescent="0.35">
      <c r="A462" s="207" t="s">
        <v>859</v>
      </c>
      <c r="B462" t="s">
        <v>860</v>
      </c>
      <c r="C462" t="s">
        <v>861</v>
      </c>
      <c r="D462" t="s">
        <v>862</v>
      </c>
      <c r="E462" s="207" t="s">
        <v>198</v>
      </c>
      <c r="F462" s="207" t="s">
        <v>204</v>
      </c>
      <c r="G462" s="207" t="s">
        <v>204</v>
      </c>
      <c r="H462" s="207" t="s">
        <v>863</v>
      </c>
      <c r="I462" s="207" t="s">
        <v>864</v>
      </c>
    </row>
    <row r="463" spans="1:9" ht="29" x14ac:dyDescent="0.35">
      <c r="A463" s="207" t="s">
        <v>859</v>
      </c>
      <c r="B463" t="s">
        <v>860</v>
      </c>
      <c r="C463" t="s">
        <v>502</v>
      </c>
      <c r="D463" t="s">
        <v>862</v>
      </c>
      <c r="E463" s="207" t="s">
        <v>198</v>
      </c>
      <c r="F463" s="207" t="s">
        <v>209</v>
      </c>
      <c r="G463" s="207" t="s">
        <v>209</v>
      </c>
      <c r="H463" s="207" t="s">
        <v>865</v>
      </c>
      <c r="I463" s="207" t="s">
        <v>866</v>
      </c>
    </row>
    <row r="464" spans="1:9" ht="29" x14ac:dyDescent="0.35">
      <c r="A464" s="207" t="s">
        <v>859</v>
      </c>
      <c r="B464" t="s">
        <v>860</v>
      </c>
      <c r="C464" t="s">
        <v>867</v>
      </c>
      <c r="D464" t="s">
        <v>862</v>
      </c>
      <c r="E464" s="207" t="s">
        <v>198</v>
      </c>
      <c r="F464" s="207" t="s">
        <v>209</v>
      </c>
      <c r="G464" s="207" t="s">
        <v>209</v>
      </c>
      <c r="H464" s="207" t="s">
        <v>868</v>
      </c>
      <c r="I464" s="207" t="s">
        <v>866</v>
      </c>
    </row>
    <row r="465" spans="1:9" ht="43.5" x14ac:dyDescent="0.35">
      <c r="A465" s="207" t="s">
        <v>859</v>
      </c>
      <c r="B465" t="s">
        <v>860</v>
      </c>
      <c r="C465" t="s">
        <v>869</v>
      </c>
      <c r="D465" t="s">
        <v>862</v>
      </c>
      <c r="E465" s="207" t="s">
        <v>870</v>
      </c>
      <c r="F465" s="207" t="s">
        <v>494</v>
      </c>
      <c r="G465" s="207" t="s">
        <v>209</v>
      </c>
      <c r="H465" s="207" t="s">
        <v>871</v>
      </c>
      <c r="I465" s="207" t="s">
        <v>872</v>
      </c>
    </row>
    <row r="466" spans="1:9" ht="29" x14ac:dyDescent="0.35">
      <c r="A466" s="207" t="s">
        <v>859</v>
      </c>
      <c r="B466" t="s">
        <v>860</v>
      </c>
      <c r="C466" t="s">
        <v>873</v>
      </c>
      <c r="D466" t="s">
        <v>862</v>
      </c>
      <c r="E466" s="207" t="s">
        <v>870</v>
      </c>
      <c r="F466" s="207" t="s">
        <v>494</v>
      </c>
      <c r="G466" s="207" t="s">
        <v>209</v>
      </c>
      <c r="H466" s="207" t="s">
        <v>874</v>
      </c>
      <c r="I466" s="207" t="s">
        <v>875</v>
      </c>
    </row>
    <row r="467" spans="1:9" ht="29" x14ac:dyDescent="0.35">
      <c r="A467" s="207" t="s">
        <v>859</v>
      </c>
      <c r="B467" t="s">
        <v>860</v>
      </c>
      <c r="C467" t="s">
        <v>876</v>
      </c>
      <c r="D467" t="s">
        <v>862</v>
      </c>
      <c r="E467" s="207" t="s">
        <v>870</v>
      </c>
      <c r="F467" s="207" t="s">
        <v>494</v>
      </c>
      <c r="G467" s="207" t="s">
        <v>209</v>
      </c>
      <c r="H467" s="207" t="s">
        <v>877</v>
      </c>
      <c r="I467" s="207" t="s">
        <v>878</v>
      </c>
    </row>
    <row r="468" spans="1:9" ht="43.5" x14ac:dyDescent="0.35">
      <c r="A468" s="207" t="s">
        <v>859</v>
      </c>
      <c r="B468" t="s">
        <v>841</v>
      </c>
      <c r="C468" t="s">
        <v>879</v>
      </c>
      <c r="D468" t="s">
        <v>862</v>
      </c>
      <c r="E468" s="207" t="s">
        <v>198</v>
      </c>
      <c r="F468" s="207" t="s">
        <v>209</v>
      </c>
      <c r="G468" s="207" t="s">
        <v>209</v>
      </c>
      <c r="H468" s="207" t="s">
        <v>880</v>
      </c>
      <c r="I468" s="207" t="s">
        <v>881</v>
      </c>
    </row>
    <row r="469" spans="1:9" ht="29" x14ac:dyDescent="0.35">
      <c r="A469" s="207" t="s">
        <v>859</v>
      </c>
      <c r="B469" t="s">
        <v>841</v>
      </c>
      <c r="C469" t="s">
        <v>882</v>
      </c>
      <c r="D469" t="s">
        <v>862</v>
      </c>
      <c r="E469" s="207" t="s">
        <v>870</v>
      </c>
      <c r="F469" s="207" t="s">
        <v>494</v>
      </c>
      <c r="G469" s="207" t="s">
        <v>209</v>
      </c>
      <c r="H469" s="207" t="s">
        <v>880</v>
      </c>
      <c r="I469" s="207" t="s">
        <v>883</v>
      </c>
    </row>
    <row r="470" spans="1:9" ht="29" x14ac:dyDescent="0.35">
      <c r="A470" s="207" t="s">
        <v>859</v>
      </c>
      <c r="B470" t="s">
        <v>860</v>
      </c>
      <c r="C470" t="s">
        <v>423</v>
      </c>
      <c r="D470" t="s">
        <v>862</v>
      </c>
      <c r="E470" s="207" t="s">
        <v>198</v>
      </c>
      <c r="F470" s="207" t="s">
        <v>209</v>
      </c>
      <c r="G470" s="207" t="s">
        <v>209</v>
      </c>
      <c r="H470" s="207" t="s">
        <v>884</v>
      </c>
      <c r="I470" s="207" t="s">
        <v>885</v>
      </c>
    </row>
    <row r="471" spans="1:9" ht="29" x14ac:dyDescent="0.35">
      <c r="A471" s="207" t="s">
        <v>859</v>
      </c>
      <c r="B471" t="s">
        <v>860</v>
      </c>
      <c r="C471" t="s">
        <v>886</v>
      </c>
      <c r="D471" t="s">
        <v>862</v>
      </c>
      <c r="E471" s="207" t="s">
        <v>198</v>
      </c>
      <c r="F471" s="207" t="s">
        <v>209</v>
      </c>
      <c r="G471" s="207" t="s">
        <v>209</v>
      </c>
      <c r="H471" s="207" t="s">
        <v>887</v>
      </c>
      <c r="I471" s="207" t="s">
        <v>885</v>
      </c>
    </row>
    <row r="472" spans="1:9" x14ac:dyDescent="0.35">
      <c r="A472" s="207" t="s">
        <v>859</v>
      </c>
      <c r="B472" t="s">
        <v>860</v>
      </c>
      <c r="C472" t="s">
        <v>435</v>
      </c>
      <c r="D472" t="s">
        <v>862</v>
      </c>
      <c r="E472" s="207" t="s">
        <v>198</v>
      </c>
      <c r="F472" s="207" t="s">
        <v>204</v>
      </c>
      <c r="G472" s="207" t="s">
        <v>204</v>
      </c>
      <c r="H472" s="207" t="s">
        <v>888</v>
      </c>
      <c r="I472" s="207" t="s">
        <v>889</v>
      </c>
    </row>
    <row r="473" spans="1:9" ht="29" x14ac:dyDescent="0.35">
      <c r="A473" s="207" t="s">
        <v>859</v>
      </c>
      <c r="B473" t="s">
        <v>748</v>
      </c>
      <c r="C473" t="s">
        <v>890</v>
      </c>
      <c r="D473" t="s">
        <v>862</v>
      </c>
      <c r="E473" s="207" t="s">
        <v>198</v>
      </c>
      <c r="F473" s="207" t="s">
        <v>209</v>
      </c>
      <c r="G473" s="207" t="s">
        <v>209</v>
      </c>
      <c r="H473" s="207" t="s">
        <v>891</v>
      </c>
      <c r="I473" s="207" t="s">
        <v>892</v>
      </c>
    </row>
    <row r="474" spans="1:9" ht="72.5" x14ac:dyDescent="0.35">
      <c r="A474" s="207" t="s">
        <v>859</v>
      </c>
      <c r="B474" t="s">
        <v>860</v>
      </c>
      <c r="C474" t="s">
        <v>869</v>
      </c>
      <c r="D474" t="s">
        <v>893</v>
      </c>
      <c r="E474" s="207" t="s">
        <v>198</v>
      </c>
      <c r="F474" s="207" t="s">
        <v>209</v>
      </c>
      <c r="G474" s="207" t="s">
        <v>209</v>
      </c>
      <c r="H474" s="207" t="s">
        <v>894</v>
      </c>
      <c r="I474" s="207" t="s">
        <v>895</v>
      </c>
    </row>
    <row r="475" spans="1:9" ht="43.5" x14ac:dyDescent="0.35">
      <c r="A475" s="207" t="s">
        <v>859</v>
      </c>
      <c r="B475" t="s">
        <v>748</v>
      </c>
      <c r="C475" t="s">
        <v>896</v>
      </c>
      <c r="D475" t="s">
        <v>893</v>
      </c>
      <c r="E475" s="207" t="s">
        <v>204</v>
      </c>
      <c r="F475" s="207" t="s">
        <v>204</v>
      </c>
      <c r="G475" s="207" t="s">
        <v>204</v>
      </c>
      <c r="H475" s="207" t="s">
        <v>897</v>
      </c>
      <c r="I475" s="207" t="s">
        <v>898</v>
      </c>
    </row>
    <row r="476" spans="1:9" ht="43.5" x14ac:dyDescent="0.35">
      <c r="A476" s="207" t="s">
        <v>859</v>
      </c>
      <c r="B476" t="s">
        <v>748</v>
      </c>
      <c r="C476" t="s">
        <v>899</v>
      </c>
      <c r="D476" t="s">
        <v>893</v>
      </c>
      <c r="E476" s="207" t="s">
        <v>204</v>
      </c>
      <c r="F476" s="207" t="s">
        <v>204</v>
      </c>
      <c r="G476" s="207" t="s">
        <v>204</v>
      </c>
      <c r="H476" s="207" t="s">
        <v>897</v>
      </c>
      <c r="I476" s="207" t="s">
        <v>898</v>
      </c>
    </row>
    <row r="477" spans="1:9" ht="29" x14ac:dyDescent="0.35">
      <c r="A477" s="207" t="s">
        <v>859</v>
      </c>
      <c r="B477" t="s">
        <v>748</v>
      </c>
      <c r="C477" t="s">
        <v>900</v>
      </c>
      <c r="D477" t="s">
        <v>893</v>
      </c>
      <c r="E477" s="207" t="s">
        <v>204</v>
      </c>
      <c r="F477" s="207" t="s">
        <v>204</v>
      </c>
      <c r="G477" s="207" t="s">
        <v>204</v>
      </c>
      <c r="H477" s="207" t="s">
        <v>897</v>
      </c>
      <c r="I477" s="207" t="s">
        <v>901</v>
      </c>
    </row>
    <row r="478" spans="1:9" ht="58" x14ac:dyDescent="0.35">
      <c r="A478" s="207" t="s">
        <v>859</v>
      </c>
      <c r="B478" t="s">
        <v>860</v>
      </c>
      <c r="C478" t="s">
        <v>902</v>
      </c>
      <c r="D478" t="s">
        <v>382</v>
      </c>
      <c r="E478" s="207" t="s">
        <v>198</v>
      </c>
      <c r="F478" s="207" t="s">
        <v>209</v>
      </c>
      <c r="G478" s="207" t="s">
        <v>209</v>
      </c>
      <c r="H478" s="207" t="s">
        <v>903</v>
      </c>
      <c r="I478" s="207" t="s">
        <v>904</v>
      </c>
    </row>
    <row r="479" spans="1:9" ht="72.5" x14ac:dyDescent="0.35">
      <c r="A479" s="207" t="s">
        <v>859</v>
      </c>
      <c r="B479" t="s">
        <v>860</v>
      </c>
      <c r="C479" t="s">
        <v>423</v>
      </c>
      <c r="D479" t="s">
        <v>382</v>
      </c>
      <c r="E479" s="207" t="s">
        <v>198</v>
      </c>
      <c r="F479" s="207" t="s">
        <v>204</v>
      </c>
      <c r="G479" s="207" t="s">
        <v>204</v>
      </c>
      <c r="H479" s="207" t="s">
        <v>905</v>
      </c>
      <c r="I479" s="207" t="s">
        <v>906</v>
      </c>
    </row>
    <row r="480" spans="1:9" ht="130.5" x14ac:dyDescent="0.35">
      <c r="A480" s="207" t="s">
        <v>859</v>
      </c>
      <c r="B480" t="s">
        <v>860</v>
      </c>
      <c r="C480" t="s">
        <v>886</v>
      </c>
      <c r="D480" t="s">
        <v>382</v>
      </c>
      <c r="E480" s="207" t="s">
        <v>198</v>
      </c>
      <c r="F480" s="207" t="s">
        <v>204</v>
      </c>
      <c r="G480" s="207" t="s">
        <v>204</v>
      </c>
      <c r="H480" s="207" t="s">
        <v>905</v>
      </c>
      <c r="I480" s="207" t="s">
        <v>907</v>
      </c>
    </row>
    <row r="481" spans="1:9" ht="29" x14ac:dyDescent="0.35">
      <c r="A481" s="207" t="s">
        <v>859</v>
      </c>
      <c r="B481" t="s">
        <v>860</v>
      </c>
      <c r="C481" t="s">
        <v>435</v>
      </c>
      <c r="D481" t="s">
        <v>382</v>
      </c>
      <c r="E481" s="207" t="s">
        <v>198</v>
      </c>
      <c r="F481" s="207" t="s">
        <v>204</v>
      </c>
      <c r="G481" s="207" t="s">
        <v>204</v>
      </c>
      <c r="H481" s="207" t="s">
        <v>905</v>
      </c>
      <c r="I481" s="207" t="s">
        <v>908</v>
      </c>
    </row>
    <row r="482" spans="1:9" x14ac:dyDescent="0.35">
      <c r="A482" s="207" t="s">
        <v>859</v>
      </c>
      <c r="B482" t="s">
        <v>860</v>
      </c>
      <c r="C482" t="s">
        <v>869</v>
      </c>
      <c r="D482" t="s">
        <v>417</v>
      </c>
      <c r="E482" s="207" t="s">
        <v>204</v>
      </c>
      <c r="F482" s="207" t="s">
        <v>209</v>
      </c>
      <c r="G482" s="207" t="s">
        <v>209</v>
      </c>
      <c r="H482" s="207" t="s">
        <v>909</v>
      </c>
      <c r="I482" s="207" t="s">
        <v>910</v>
      </c>
    </row>
    <row r="483" spans="1:9" ht="29" x14ac:dyDescent="0.35">
      <c r="A483" s="207" t="s">
        <v>859</v>
      </c>
      <c r="B483" t="s">
        <v>860</v>
      </c>
      <c r="C483" t="s">
        <v>911</v>
      </c>
      <c r="D483" t="s">
        <v>417</v>
      </c>
      <c r="E483" s="207" t="s">
        <v>209</v>
      </c>
      <c r="F483" s="207" t="s">
        <v>209</v>
      </c>
      <c r="G483" s="207" t="s">
        <v>209</v>
      </c>
      <c r="H483" s="207" t="s">
        <v>912</v>
      </c>
      <c r="I483" s="207" t="s">
        <v>913</v>
      </c>
    </row>
    <row r="484" spans="1:9" ht="43.5" x14ac:dyDescent="0.35">
      <c r="A484" s="207" t="s">
        <v>859</v>
      </c>
      <c r="B484" t="s">
        <v>860</v>
      </c>
      <c r="C484" t="s">
        <v>423</v>
      </c>
      <c r="D484" t="s">
        <v>417</v>
      </c>
      <c r="E484" s="207" t="s">
        <v>204</v>
      </c>
      <c r="F484" s="207" t="s">
        <v>209</v>
      </c>
      <c r="G484" s="207" t="s">
        <v>209</v>
      </c>
      <c r="H484" s="207" t="s">
        <v>914</v>
      </c>
      <c r="I484" s="207" t="s">
        <v>915</v>
      </c>
    </row>
    <row r="485" spans="1:9" ht="43.5" x14ac:dyDescent="0.35">
      <c r="A485" s="207" t="s">
        <v>859</v>
      </c>
      <c r="B485" t="s">
        <v>860</v>
      </c>
      <c r="C485" t="s">
        <v>886</v>
      </c>
      <c r="D485" t="s">
        <v>417</v>
      </c>
      <c r="E485" s="207" t="s">
        <v>204</v>
      </c>
      <c r="F485" s="207" t="s">
        <v>209</v>
      </c>
      <c r="G485" s="207" t="s">
        <v>209</v>
      </c>
      <c r="H485" s="207" t="s">
        <v>914</v>
      </c>
      <c r="I485" s="207" t="s">
        <v>916</v>
      </c>
    </row>
    <row r="486" spans="1:9" ht="29" x14ac:dyDescent="0.35">
      <c r="A486" s="207" t="s">
        <v>859</v>
      </c>
      <c r="B486" t="s">
        <v>860</v>
      </c>
      <c r="C486" t="s">
        <v>435</v>
      </c>
      <c r="D486" t="s">
        <v>417</v>
      </c>
      <c r="E486" s="207" t="s">
        <v>198</v>
      </c>
      <c r="F486" s="207" t="s">
        <v>204</v>
      </c>
      <c r="G486" s="207" t="s">
        <v>204</v>
      </c>
      <c r="H486" s="207" t="s">
        <v>914</v>
      </c>
      <c r="I486" s="207" t="s">
        <v>917</v>
      </c>
    </row>
    <row r="487" spans="1:9" ht="58" x14ac:dyDescent="0.35">
      <c r="A487" s="207" t="s">
        <v>859</v>
      </c>
      <c r="B487" t="s">
        <v>748</v>
      </c>
      <c r="C487" t="s">
        <v>918</v>
      </c>
      <c r="D487" t="s">
        <v>417</v>
      </c>
      <c r="E487" s="207" t="s">
        <v>198</v>
      </c>
      <c r="F487" s="207" t="s">
        <v>204</v>
      </c>
      <c r="G487" s="207" t="s">
        <v>204</v>
      </c>
      <c r="H487" s="207" t="s">
        <v>919</v>
      </c>
      <c r="I487" s="207" t="s">
        <v>920</v>
      </c>
    </row>
    <row r="488" spans="1:9" ht="43.5" x14ac:dyDescent="0.35">
      <c r="A488" s="207" t="s">
        <v>859</v>
      </c>
      <c r="B488" t="s">
        <v>860</v>
      </c>
      <c r="C488" t="s">
        <v>921</v>
      </c>
      <c r="D488" t="s">
        <v>922</v>
      </c>
      <c r="E488" s="207" t="s">
        <v>198</v>
      </c>
      <c r="F488" s="207" t="s">
        <v>204</v>
      </c>
      <c r="G488" s="207" t="s">
        <v>209</v>
      </c>
      <c r="H488" s="207" t="s">
        <v>923</v>
      </c>
      <c r="I488" s="207" t="s">
        <v>924</v>
      </c>
    </row>
    <row r="489" spans="1:9" ht="58" x14ac:dyDescent="0.35">
      <c r="A489" s="207" t="s">
        <v>859</v>
      </c>
      <c r="B489" t="s">
        <v>860</v>
      </c>
      <c r="C489" t="s">
        <v>925</v>
      </c>
      <c r="D489" t="s">
        <v>922</v>
      </c>
      <c r="E489" s="207" t="s">
        <v>198</v>
      </c>
      <c r="F489" s="207" t="s">
        <v>209</v>
      </c>
      <c r="G489" s="207" t="s">
        <v>209</v>
      </c>
      <c r="H489" s="207" t="s">
        <v>926</v>
      </c>
      <c r="I489" s="207" t="s">
        <v>927</v>
      </c>
    </row>
    <row r="490" spans="1:9" ht="29" x14ac:dyDescent="0.35">
      <c r="A490" s="207" t="s">
        <v>859</v>
      </c>
      <c r="B490" t="s">
        <v>860</v>
      </c>
      <c r="C490" t="s">
        <v>502</v>
      </c>
      <c r="D490" t="s">
        <v>922</v>
      </c>
      <c r="E490" s="207" t="s">
        <v>198</v>
      </c>
      <c r="F490" s="207" t="s">
        <v>204</v>
      </c>
      <c r="G490" s="207" t="s">
        <v>209</v>
      </c>
      <c r="H490" s="207" t="s">
        <v>928</v>
      </c>
      <c r="I490" s="207" t="s">
        <v>929</v>
      </c>
    </row>
    <row r="491" spans="1:9" ht="29" x14ac:dyDescent="0.35">
      <c r="A491" s="207" t="s">
        <v>859</v>
      </c>
      <c r="B491" t="s">
        <v>860</v>
      </c>
      <c r="C491" t="s">
        <v>930</v>
      </c>
      <c r="D491" t="s">
        <v>922</v>
      </c>
      <c r="E491" s="207" t="s">
        <v>198</v>
      </c>
      <c r="F491" s="207" t="s">
        <v>204</v>
      </c>
      <c r="G491" s="207" t="s">
        <v>209</v>
      </c>
      <c r="H491" s="207" t="s">
        <v>928</v>
      </c>
      <c r="I491" s="207" t="s">
        <v>931</v>
      </c>
    </row>
    <row r="492" spans="1:9" ht="43.5" x14ac:dyDescent="0.35">
      <c r="A492" s="207" t="s">
        <v>859</v>
      </c>
      <c r="B492" t="s">
        <v>860</v>
      </c>
      <c r="C492" t="s">
        <v>932</v>
      </c>
      <c r="D492" t="s">
        <v>922</v>
      </c>
      <c r="E492" s="207" t="s">
        <v>209</v>
      </c>
      <c r="F492" s="207" t="s">
        <v>209</v>
      </c>
      <c r="G492" s="207" t="s">
        <v>209</v>
      </c>
      <c r="H492" s="207" t="s">
        <v>933</v>
      </c>
      <c r="I492" s="207" t="s">
        <v>934</v>
      </c>
    </row>
    <row r="493" spans="1:9" ht="29" x14ac:dyDescent="0.35">
      <c r="A493" s="207" t="s">
        <v>859</v>
      </c>
      <c r="B493" t="s">
        <v>860</v>
      </c>
      <c r="C493" t="s">
        <v>902</v>
      </c>
      <c r="D493" t="s">
        <v>922</v>
      </c>
      <c r="E493" s="207" t="s">
        <v>198</v>
      </c>
      <c r="F493" s="207" t="s">
        <v>204</v>
      </c>
      <c r="G493" s="207" t="s">
        <v>209</v>
      </c>
      <c r="H493" s="207" t="s">
        <v>935</v>
      </c>
      <c r="I493" s="207" t="s">
        <v>936</v>
      </c>
    </row>
    <row r="494" spans="1:9" ht="29" x14ac:dyDescent="0.35">
      <c r="A494" s="207" t="s">
        <v>859</v>
      </c>
      <c r="B494" t="s">
        <v>860</v>
      </c>
      <c r="C494" t="s">
        <v>937</v>
      </c>
      <c r="D494" t="s">
        <v>922</v>
      </c>
      <c r="E494" s="207" t="s">
        <v>204</v>
      </c>
      <c r="F494" s="207" t="s">
        <v>209</v>
      </c>
      <c r="G494" s="207" t="s">
        <v>214</v>
      </c>
      <c r="H494" s="207" t="s">
        <v>938</v>
      </c>
      <c r="I494" s="207" t="s">
        <v>939</v>
      </c>
    </row>
    <row r="495" spans="1:9" ht="29" x14ac:dyDescent="0.35">
      <c r="A495" s="207" t="s">
        <v>859</v>
      </c>
      <c r="B495" t="s">
        <v>860</v>
      </c>
      <c r="C495" t="s">
        <v>940</v>
      </c>
      <c r="D495" t="s">
        <v>922</v>
      </c>
      <c r="E495" s="207" t="s">
        <v>198</v>
      </c>
      <c r="F495" s="207" t="s">
        <v>209</v>
      </c>
      <c r="G495" s="207" t="s">
        <v>209</v>
      </c>
      <c r="H495" s="207" t="s">
        <v>941</v>
      </c>
      <c r="I495" s="207" t="s">
        <v>942</v>
      </c>
    </row>
    <row r="496" spans="1:9" ht="87" x14ac:dyDescent="0.35">
      <c r="A496" s="207" t="s">
        <v>859</v>
      </c>
      <c r="B496" t="s">
        <v>748</v>
      </c>
      <c r="C496" t="s">
        <v>787</v>
      </c>
      <c r="D496" t="s">
        <v>922</v>
      </c>
      <c r="E496" s="207" t="s">
        <v>198</v>
      </c>
      <c r="F496" s="207" t="s">
        <v>209</v>
      </c>
      <c r="G496" s="207" t="s">
        <v>209</v>
      </c>
      <c r="H496" s="207" t="s">
        <v>943</v>
      </c>
      <c r="I496" s="207" t="s">
        <v>944</v>
      </c>
    </row>
    <row r="497" spans="1:9" ht="43.5" x14ac:dyDescent="0.35">
      <c r="A497" s="207" t="s">
        <v>859</v>
      </c>
      <c r="B497" t="s">
        <v>748</v>
      </c>
      <c r="C497" t="s">
        <v>945</v>
      </c>
      <c r="D497" t="s">
        <v>922</v>
      </c>
      <c r="E497" s="207" t="s">
        <v>198</v>
      </c>
      <c r="F497" s="207" t="s">
        <v>209</v>
      </c>
      <c r="G497" s="207" t="s">
        <v>209</v>
      </c>
      <c r="H497" s="207" t="s">
        <v>946</v>
      </c>
      <c r="I497" s="207" t="s">
        <v>947</v>
      </c>
    </row>
    <row r="498" spans="1:9" ht="29" x14ac:dyDescent="0.35">
      <c r="A498" s="207" t="s">
        <v>859</v>
      </c>
      <c r="B498" t="s">
        <v>860</v>
      </c>
      <c r="C498" t="s">
        <v>876</v>
      </c>
      <c r="D498" t="s">
        <v>922</v>
      </c>
      <c r="E498" s="207" t="s">
        <v>204</v>
      </c>
      <c r="F498" s="207" t="s">
        <v>209</v>
      </c>
      <c r="G498" s="207" t="s">
        <v>214</v>
      </c>
      <c r="H498" s="207" t="s">
        <v>948</v>
      </c>
      <c r="I498" s="207" t="s">
        <v>949</v>
      </c>
    </row>
    <row r="499" spans="1:9" ht="43.5" x14ac:dyDescent="0.35">
      <c r="A499" s="207" t="s">
        <v>859</v>
      </c>
      <c r="B499" t="s">
        <v>748</v>
      </c>
      <c r="C499" t="s">
        <v>879</v>
      </c>
      <c r="D499" t="s">
        <v>922</v>
      </c>
      <c r="E499" s="207" t="s">
        <v>198</v>
      </c>
      <c r="F499" s="207" t="s">
        <v>209</v>
      </c>
      <c r="G499" s="207" t="s">
        <v>209</v>
      </c>
      <c r="H499" s="207" t="s">
        <v>950</v>
      </c>
      <c r="I499" s="207" t="s">
        <v>951</v>
      </c>
    </row>
    <row r="500" spans="1:9" ht="43.5" x14ac:dyDescent="0.35">
      <c r="A500" s="207" t="s">
        <v>859</v>
      </c>
      <c r="B500" t="s">
        <v>860</v>
      </c>
      <c r="C500" t="s">
        <v>952</v>
      </c>
      <c r="D500" t="s">
        <v>922</v>
      </c>
      <c r="E500" s="207" t="s">
        <v>198</v>
      </c>
      <c r="F500" s="207" t="s">
        <v>209</v>
      </c>
      <c r="G500" s="207" t="s">
        <v>209</v>
      </c>
      <c r="H500" s="207" t="s">
        <v>950</v>
      </c>
      <c r="I500" s="207" t="s">
        <v>951</v>
      </c>
    </row>
    <row r="501" spans="1:9" ht="58" x14ac:dyDescent="0.35">
      <c r="A501" s="207" t="s">
        <v>859</v>
      </c>
      <c r="B501" t="s">
        <v>748</v>
      </c>
      <c r="C501" t="s">
        <v>900</v>
      </c>
      <c r="D501" t="s">
        <v>922</v>
      </c>
      <c r="E501" s="207" t="s">
        <v>198</v>
      </c>
      <c r="F501" s="207" t="s">
        <v>204</v>
      </c>
      <c r="G501" s="207" t="s">
        <v>209</v>
      </c>
      <c r="H501" s="207" t="s">
        <v>953</v>
      </c>
      <c r="I501" s="207" t="s">
        <v>954</v>
      </c>
    </row>
    <row r="502" spans="1:9" ht="58" x14ac:dyDescent="0.35">
      <c r="A502" s="207" t="s">
        <v>859</v>
      </c>
      <c r="B502" t="s">
        <v>860</v>
      </c>
      <c r="C502" t="s">
        <v>423</v>
      </c>
      <c r="D502" t="s">
        <v>922</v>
      </c>
      <c r="E502" s="207" t="s">
        <v>198</v>
      </c>
      <c r="F502" s="207" t="s">
        <v>204</v>
      </c>
      <c r="G502" s="207" t="s">
        <v>209</v>
      </c>
      <c r="H502" s="207" t="s">
        <v>955</v>
      </c>
      <c r="I502" s="207" t="s">
        <v>956</v>
      </c>
    </row>
    <row r="503" spans="1:9" ht="29" x14ac:dyDescent="0.35">
      <c r="A503" s="207" t="s">
        <v>859</v>
      </c>
      <c r="B503" t="s">
        <v>860</v>
      </c>
      <c r="C503" t="s">
        <v>957</v>
      </c>
      <c r="D503" t="s">
        <v>922</v>
      </c>
      <c r="E503" s="207" t="s">
        <v>198</v>
      </c>
      <c r="F503" s="207" t="s">
        <v>204</v>
      </c>
      <c r="G503" s="207" t="s">
        <v>209</v>
      </c>
      <c r="H503" s="207" t="s">
        <v>955</v>
      </c>
      <c r="I503" s="207" t="s">
        <v>958</v>
      </c>
    </row>
    <row r="504" spans="1:9" x14ac:dyDescent="0.35">
      <c r="A504" s="207" t="s">
        <v>859</v>
      </c>
      <c r="B504" t="s">
        <v>860</v>
      </c>
      <c r="C504" t="s">
        <v>435</v>
      </c>
      <c r="D504" t="s">
        <v>922</v>
      </c>
      <c r="E504" s="207" t="s">
        <v>198</v>
      </c>
      <c r="F504" s="207" t="s">
        <v>204</v>
      </c>
      <c r="G504" s="207" t="s">
        <v>209</v>
      </c>
      <c r="H504" s="207" t="s">
        <v>955</v>
      </c>
      <c r="I504" s="207" t="s">
        <v>908</v>
      </c>
    </row>
    <row r="505" spans="1:9" x14ac:dyDescent="0.35">
      <c r="A505" s="207" t="s">
        <v>859</v>
      </c>
      <c r="B505" t="s">
        <v>860</v>
      </c>
      <c r="C505" t="s">
        <v>502</v>
      </c>
      <c r="D505" t="s">
        <v>959</v>
      </c>
      <c r="E505" s="207" t="s">
        <v>198</v>
      </c>
      <c r="F505" s="207" t="s">
        <v>204</v>
      </c>
      <c r="G505" s="207" t="s">
        <v>209</v>
      </c>
      <c r="H505" s="207" t="s">
        <v>960</v>
      </c>
      <c r="I505" s="207" t="s">
        <v>961</v>
      </c>
    </row>
    <row r="506" spans="1:9" ht="43.5" x14ac:dyDescent="0.35">
      <c r="A506" s="207" t="s">
        <v>859</v>
      </c>
      <c r="B506" t="s">
        <v>860</v>
      </c>
      <c r="C506" t="s">
        <v>962</v>
      </c>
      <c r="D506" t="s">
        <v>959</v>
      </c>
      <c r="E506" s="207" t="s">
        <v>204</v>
      </c>
      <c r="F506" s="207" t="s">
        <v>209</v>
      </c>
      <c r="G506" s="207" t="s">
        <v>209</v>
      </c>
      <c r="H506" s="207" t="s">
        <v>963</v>
      </c>
      <c r="I506" s="207" t="s">
        <v>964</v>
      </c>
    </row>
    <row r="507" spans="1:9" ht="87" x14ac:dyDescent="0.35">
      <c r="A507" s="207" t="s">
        <v>859</v>
      </c>
      <c r="B507" t="s">
        <v>860</v>
      </c>
      <c r="C507" t="s">
        <v>940</v>
      </c>
      <c r="D507" t="s">
        <v>959</v>
      </c>
      <c r="E507" s="207" t="s">
        <v>204</v>
      </c>
      <c r="F507" s="207" t="s">
        <v>209</v>
      </c>
      <c r="G507" s="207" t="s">
        <v>209</v>
      </c>
      <c r="H507" s="207" t="s">
        <v>965</v>
      </c>
      <c r="I507" s="207" t="s">
        <v>966</v>
      </c>
    </row>
    <row r="508" spans="1:9" ht="87" x14ac:dyDescent="0.35">
      <c r="A508" s="207" t="s">
        <v>859</v>
      </c>
      <c r="B508" t="s">
        <v>860</v>
      </c>
      <c r="C508" t="s">
        <v>967</v>
      </c>
      <c r="D508" t="s">
        <v>959</v>
      </c>
      <c r="E508" s="207" t="s">
        <v>204</v>
      </c>
      <c r="F508" s="207" t="s">
        <v>209</v>
      </c>
      <c r="G508" s="207" t="s">
        <v>209</v>
      </c>
      <c r="H508" s="207" t="s">
        <v>968</v>
      </c>
      <c r="I508" s="207" t="s">
        <v>969</v>
      </c>
    </row>
    <row r="509" spans="1:9" ht="72.5" x14ac:dyDescent="0.35">
      <c r="A509" s="207" t="s">
        <v>859</v>
      </c>
      <c r="B509" t="s">
        <v>860</v>
      </c>
      <c r="C509" t="s">
        <v>689</v>
      </c>
      <c r="D509" t="s">
        <v>959</v>
      </c>
      <c r="E509" s="207" t="s">
        <v>204</v>
      </c>
      <c r="F509" s="207" t="s">
        <v>209</v>
      </c>
      <c r="G509" s="207" t="s">
        <v>209</v>
      </c>
      <c r="H509" s="207" t="s">
        <v>970</v>
      </c>
      <c r="I509" s="207" t="s">
        <v>971</v>
      </c>
    </row>
    <row r="510" spans="1:9" ht="43.5" x14ac:dyDescent="0.35">
      <c r="A510" s="207" t="s">
        <v>859</v>
      </c>
      <c r="B510" t="s">
        <v>860</v>
      </c>
      <c r="C510" t="s">
        <v>423</v>
      </c>
      <c r="D510" t="s">
        <v>959</v>
      </c>
      <c r="E510" s="207" t="s">
        <v>204</v>
      </c>
      <c r="F510" s="207" t="s">
        <v>209</v>
      </c>
      <c r="G510" s="207" t="s">
        <v>209</v>
      </c>
      <c r="H510" s="207" t="s">
        <v>972</v>
      </c>
      <c r="I510" s="207" t="s">
        <v>973</v>
      </c>
    </row>
    <row r="511" spans="1:9" ht="29" x14ac:dyDescent="0.35">
      <c r="A511" s="207" t="s">
        <v>859</v>
      </c>
      <c r="B511" t="s">
        <v>860</v>
      </c>
      <c r="C511" t="s">
        <v>957</v>
      </c>
      <c r="D511" t="s">
        <v>959</v>
      </c>
      <c r="E511" s="207" t="s">
        <v>204</v>
      </c>
      <c r="F511" s="207" t="s">
        <v>209</v>
      </c>
      <c r="G511" s="207" t="s">
        <v>209</v>
      </c>
      <c r="H511" s="207" t="s">
        <v>974</v>
      </c>
      <c r="I511" s="207" t="s">
        <v>975</v>
      </c>
    </row>
    <row r="512" spans="1:9" ht="29" x14ac:dyDescent="0.35">
      <c r="A512" s="207" t="s">
        <v>859</v>
      </c>
      <c r="B512" t="s">
        <v>748</v>
      </c>
      <c r="C512" t="s">
        <v>918</v>
      </c>
      <c r="D512" t="s">
        <v>959</v>
      </c>
      <c r="E512" s="207" t="s">
        <v>198</v>
      </c>
      <c r="F512" s="207" t="s">
        <v>198</v>
      </c>
      <c r="G512" s="207" t="s">
        <v>204</v>
      </c>
      <c r="H512" s="207" t="s">
        <v>976</v>
      </c>
      <c r="I512" s="207" t="s">
        <v>977</v>
      </c>
    </row>
    <row r="513" spans="1:9" ht="29" x14ac:dyDescent="0.35">
      <c r="A513" s="207" t="s">
        <v>859</v>
      </c>
      <c r="B513" t="s">
        <v>860</v>
      </c>
      <c r="C513" t="s">
        <v>921</v>
      </c>
      <c r="D513" t="s">
        <v>94</v>
      </c>
      <c r="E513" s="207" t="s">
        <v>204</v>
      </c>
      <c r="F513" s="207" t="s">
        <v>204</v>
      </c>
      <c r="G513" s="207" t="s">
        <v>198</v>
      </c>
      <c r="H513" s="207" t="s">
        <v>978</v>
      </c>
      <c r="I513" s="207" t="s">
        <v>979</v>
      </c>
    </row>
    <row r="514" spans="1:9" ht="29" x14ac:dyDescent="0.35">
      <c r="A514" s="207" t="s">
        <v>859</v>
      </c>
      <c r="B514" t="s">
        <v>860</v>
      </c>
      <c r="C514" t="s">
        <v>502</v>
      </c>
      <c r="D514" t="s">
        <v>94</v>
      </c>
      <c r="E514" s="207" t="s">
        <v>204</v>
      </c>
      <c r="F514" s="207" t="s">
        <v>204</v>
      </c>
      <c r="G514" s="207" t="s">
        <v>198</v>
      </c>
      <c r="H514" s="207" t="s">
        <v>980</v>
      </c>
      <c r="I514" s="207" t="s">
        <v>979</v>
      </c>
    </row>
    <row r="515" spans="1:9" ht="29" x14ac:dyDescent="0.35">
      <c r="A515" s="207" t="s">
        <v>859</v>
      </c>
      <c r="B515" t="s">
        <v>860</v>
      </c>
      <c r="C515" t="s">
        <v>930</v>
      </c>
      <c r="D515" t="s">
        <v>94</v>
      </c>
      <c r="E515" s="207" t="s">
        <v>204</v>
      </c>
      <c r="F515" s="207" t="s">
        <v>204</v>
      </c>
      <c r="G515" s="207" t="s">
        <v>198</v>
      </c>
      <c r="H515" s="207" t="s">
        <v>980</v>
      </c>
      <c r="I515" s="207" t="s">
        <v>979</v>
      </c>
    </row>
    <row r="516" spans="1:9" ht="29" x14ac:dyDescent="0.35">
      <c r="A516" s="207" t="s">
        <v>859</v>
      </c>
      <c r="B516" t="s">
        <v>860</v>
      </c>
      <c r="C516" t="s">
        <v>981</v>
      </c>
      <c r="D516" t="s">
        <v>94</v>
      </c>
      <c r="E516" s="207" t="s">
        <v>204</v>
      </c>
      <c r="F516" s="207" t="s">
        <v>204</v>
      </c>
      <c r="G516" s="207" t="s">
        <v>198</v>
      </c>
      <c r="H516" s="207" t="s">
        <v>980</v>
      </c>
      <c r="I516" s="207" t="s">
        <v>979</v>
      </c>
    </row>
    <row r="517" spans="1:9" ht="29" x14ac:dyDescent="0.35">
      <c r="A517" s="207" t="s">
        <v>859</v>
      </c>
      <c r="B517" t="s">
        <v>860</v>
      </c>
      <c r="C517" t="s">
        <v>932</v>
      </c>
      <c r="D517" t="s">
        <v>94</v>
      </c>
      <c r="E517" s="207" t="s">
        <v>204</v>
      </c>
      <c r="F517" s="207" t="s">
        <v>204</v>
      </c>
      <c r="G517" s="207" t="s">
        <v>198</v>
      </c>
      <c r="H517" s="207" t="s">
        <v>982</v>
      </c>
      <c r="I517" s="207" t="s">
        <v>979</v>
      </c>
    </row>
    <row r="518" spans="1:9" ht="29" x14ac:dyDescent="0.35">
      <c r="A518" s="207" t="s">
        <v>859</v>
      </c>
      <c r="B518" t="s">
        <v>860</v>
      </c>
      <c r="C518" t="s">
        <v>902</v>
      </c>
      <c r="D518" t="s">
        <v>94</v>
      </c>
      <c r="E518" s="207" t="s">
        <v>204</v>
      </c>
      <c r="F518" s="207" t="s">
        <v>204</v>
      </c>
      <c r="G518" s="207" t="s">
        <v>198</v>
      </c>
      <c r="H518" s="207" t="s">
        <v>983</v>
      </c>
      <c r="I518" s="207" t="s">
        <v>979</v>
      </c>
    </row>
    <row r="519" spans="1:9" ht="29" x14ac:dyDescent="0.35">
      <c r="A519" s="207" t="s">
        <v>859</v>
      </c>
      <c r="B519" t="s">
        <v>860</v>
      </c>
      <c r="C519" t="s">
        <v>962</v>
      </c>
      <c r="D519" t="s">
        <v>984</v>
      </c>
      <c r="E519" s="207" t="s">
        <v>204</v>
      </c>
      <c r="F519" s="207" t="s">
        <v>198</v>
      </c>
      <c r="G519" s="207" t="s">
        <v>198</v>
      </c>
      <c r="H519" s="207" t="s">
        <v>985</v>
      </c>
      <c r="I519" s="207" t="s">
        <v>986</v>
      </c>
    </row>
    <row r="520" spans="1:9" x14ac:dyDescent="0.35">
      <c r="A520" s="207" t="s">
        <v>987</v>
      </c>
      <c r="B520" t="s">
        <v>988</v>
      </c>
      <c r="C520" t="s">
        <v>989</v>
      </c>
      <c r="D520" t="s">
        <v>353</v>
      </c>
      <c r="E520" s="207" t="s">
        <v>198</v>
      </c>
      <c r="F520" s="207" t="s">
        <v>209</v>
      </c>
      <c r="G520" s="207" t="s">
        <v>209</v>
      </c>
      <c r="H520" s="207" t="s">
        <v>990</v>
      </c>
      <c r="I520" s="207"/>
    </row>
    <row r="521" spans="1:9" x14ac:dyDescent="0.35">
      <c r="A521" s="207" t="s">
        <v>987</v>
      </c>
      <c r="B521" t="s">
        <v>988</v>
      </c>
      <c r="C521" t="s">
        <v>991</v>
      </c>
      <c r="D521" t="s">
        <v>353</v>
      </c>
      <c r="E521" s="207" t="s">
        <v>198</v>
      </c>
      <c r="F521" s="207" t="s">
        <v>209</v>
      </c>
      <c r="G521" s="207" t="s">
        <v>209</v>
      </c>
      <c r="H521" s="207" t="s">
        <v>990</v>
      </c>
      <c r="I521" s="207"/>
    </row>
    <row r="522" spans="1:9" x14ac:dyDescent="0.35">
      <c r="A522" s="207" t="s">
        <v>987</v>
      </c>
      <c r="B522" t="s">
        <v>988</v>
      </c>
      <c r="C522" t="s">
        <v>992</v>
      </c>
      <c r="D522" t="s">
        <v>353</v>
      </c>
      <c r="E522" s="207" t="s">
        <v>198</v>
      </c>
      <c r="F522" s="207" t="s">
        <v>209</v>
      </c>
      <c r="G522" s="207" t="s">
        <v>209</v>
      </c>
      <c r="H522" s="207" t="s">
        <v>990</v>
      </c>
      <c r="I522" s="207"/>
    </row>
    <row r="523" spans="1:9" x14ac:dyDescent="0.35">
      <c r="A523" s="207" t="s">
        <v>987</v>
      </c>
      <c r="B523" t="s">
        <v>988</v>
      </c>
      <c r="C523" t="s">
        <v>993</v>
      </c>
      <c r="D523" t="s">
        <v>353</v>
      </c>
      <c r="E523" s="207" t="s">
        <v>198</v>
      </c>
      <c r="F523" s="207" t="s">
        <v>209</v>
      </c>
      <c r="G523" s="207" t="s">
        <v>209</v>
      </c>
      <c r="H523" s="207" t="s">
        <v>990</v>
      </c>
      <c r="I523" s="207"/>
    </row>
    <row r="524" spans="1:9" ht="29" x14ac:dyDescent="0.35">
      <c r="A524" s="207" t="s">
        <v>987</v>
      </c>
      <c r="B524" t="s">
        <v>988</v>
      </c>
      <c r="C524" t="s">
        <v>994</v>
      </c>
      <c r="D524" t="s">
        <v>353</v>
      </c>
      <c r="E524" s="207" t="s">
        <v>204</v>
      </c>
      <c r="F524" s="207" t="s">
        <v>209</v>
      </c>
      <c r="G524" s="207" t="s">
        <v>209</v>
      </c>
      <c r="H524" s="207" t="s">
        <v>995</v>
      </c>
      <c r="I524" s="207" t="s">
        <v>996</v>
      </c>
    </row>
    <row r="525" spans="1:9" x14ac:dyDescent="0.35">
      <c r="A525" s="207" t="s">
        <v>987</v>
      </c>
      <c r="B525" t="s">
        <v>988</v>
      </c>
      <c r="C525" t="s">
        <v>997</v>
      </c>
      <c r="D525" t="s">
        <v>353</v>
      </c>
      <c r="E525" s="207" t="s">
        <v>198</v>
      </c>
      <c r="F525" s="207" t="s">
        <v>209</v>
      </c>
      <c r="G525" s="207" t="s">
        <v>209</v>
      </c>
      <c r="H525" s="207" t="s">
        <v>998</v>
      </c>
      <c r="I525" s="207"/>
    </row>
    <row r="526" spans="1:9" x14ac:dyDescent="0.35">
      <c r="A526" s="207" t="s">
        <v>987</v>
      </c>
      <c r="B526" t="s">
        <v>988</v>
      </c>
      <c r="C526" t="s">
        <v>999</v>
      </c>
      <c r="D526" t="s">
        <v>353</v>
      </c>
      <c r="E526" s="207" t="s">
        <v>198</v>
      </c>
      <c r="F526" s="207" t="s">
        <v>209</v>
      </c>
      <c r="G526" s="207" t="s">
        <v>209</v>
      </c>
      <c r="H526" s="207" t="s">
        <v>1000</v>
      </c>
      <c r="I526" s="207"/>
    </row>
    <row r="527" spans="1:9" x14ac:dyDescent="0.35">
      <c r="A527" s="207" t="s">
        <v>987</v>
      </c>
      <c r="B527" t="s">
        <v>988</v>
      </c>
      <c r="C527" t="s">
        <v>352</v>
      </c>
      <c r="D527" t="s">
        <v>353</v>
      </c>
      <c r="E527" s="207" t="s">
        <v>198</v>
      </c>
      <c r="F527" s="207" t="s">
        <v>209</v>
      </c>
      <c r="G527" s="207" t="s">
        <v>209</v>
      </c>
      <c r="H527" s="207" t="s">
        <v>1000</v>
      </c>
      <c r="I527" s="207"/>
    </row>
    <row r="528" spans="1:9" x14ac:dyDescent="0.35">
      <c r="A528" s="207" t="s">
        <v>987</v>
      </c>
      <c r="B528" t="s">
        <v>988</v>
      </c>
      <c r="C528" t="s">
        <v>1001</v>
      </c>
      <c r="D528" t="s">
        <v>353</v>
      </c>
      <c r="E528" s="207" t="s">
        <v>198</v>
      </c>
      <c r="F528" s="207" t="s">
        <v>209</v>
      </c>
      <c r="G528" s="207" t="s">
        <v>209</v>
      </c>
      <c r="H528" s="207" t="s">
        <v>1002</v>
      </c>
      <c r="I528" s="207" t="s">
        <v>1003</v>
      </c>
    </row>
    <row r="529" spans="1:9" ht="29" x14ac:dyDescent="0.35">
      <c r="A529" s="207" t="s">
        <v>987</v>
      </c>
      <c r="B529" t="s">
        <v>988</v>
      </c>
      <c r="C529" t="s">
        <v>1004</v>
      </c>
      <c r="D529" t="s">
        <v>353</v>
      </c>
      <c r="E529" s="207" t="s">
        <v>198</v>
      </c>
      <c r="F529" s="207" t="s">
        <v>209</v>
      </c>
      <c r="G529" s="207" t="s">
        <v>209</v>
      </c>
      <c r="H529" s="207" t="s">
        <v>1005</v>
      </c>
      <c r="I529" s="207"/>
    </row>
    <row r="530" spans="1:9" x14ac:dyDescent="0.35">
      <c r="A530" s="207" t="s">
        <v>987</v>
      </c>
      <c r="B530" t="s">
        <v>988</v>
      </c>
      <c r="C530" t="s">
        <v>1006</v>
      </c>
      <c r="D530" t="s">
        <v>353</v>
      </c>
      <c r="E530" s="207" t="s">
        <v>198</v>
      </c>
      <c r="F530" s="207" t="s">
        <v>209</v>
      </c>
      <c r="G530" s="207" t="s">
        <v>209</v>
      </c>
      <c r="H530" s="207" t="s">
        <v>1007</v>
      </c>
      <c r="I530" s="207"/>
    </row>
    <row r="531" spans="1:9" x14ac:dyDescent="0.35">
      <c r="A531" s="207" t="s">
        <v>987</v>
      </c>
      <c r="B531" t="s">
        <v>988</v>
      </c>
      <c r="C531" t="s">
        <v>1008</v>
      </c>
      <c r="D531" t="s">
        <v>353</v>
      </c>
      <c r="E531" s="207" t="s">
        <v>198</v>
      </c>
      <c r="F531" s="207" t="s">
        <v>209</v>
      </c>
      <c r="G531" s="207" t="s">
        <v>209</v>
      </c>
      <c r="H531" s="207" t="s">
        <v>1002</v>
      </c>
      <c r="I531" s="207"/>
    </row>
    <row r="532" spans="1:9" x14ac:dyDescent="0.35">
      <c r="A532" s="207" t="s">
        <v>987</v>
      </c>
      <c r="B532" t="s">
        <v>988</v>
      </c>
      <c r="C532" t="s">
        <v>423</v>
      </c>
      <c r="D532" t="s">
        <v>353</v>
      </c>
      <c r="E532" s="207" t="s">
        <v>204</v>
      </c>
      <c r="F532" s="207" t="s">
        <v>209</v>
      </c>
      <c r="G532" s="207" t="s">
        <v>209</v>
      </c>
      <c r="H532" s="207" t="s">
        <v>1009</v>
      </c>
      <c r="I532" s="207" t="s">
        <v>1010</v>
      </c>
    </row>
    <row r="533" spans="1:9" x14ac:dyDescent="0.35">
      <c r="A533" s="207" t="s">
        <v>987</v>
      </c>
      <c r="B533" t="s">
        <v>988</v>
      </c>
      <c r="C533" t="s">
        <v>423</v>
      </c>
      <c r="D533" t="s">
        <v>353</v>
      </c>
      <c r="E533" s="207" t="s">
        <v>204</v>
      </c>
      <c r="F533" s="207" t="s">
        <v>209</v>
      </c>
      <c r="G533" s="207" t="s">
        <v>209</v>
      </c>
      <c r="H533" s="207" t="s">
        <v>1009</v>
      </c>
      <c r="I533" s="207" t="s">
        <v>1011</v>
      </c>
    </row>
    <row r="534" spans="1:9" x14ac:dyDescent="0.35">
      <c r="A534" s="207" t="s">
        <v>987</v>
      </c>
      <c r="B534" t="s">
        <v>988</v>
      </c>
      <c r="C534" t="s">
        <v>1012</v>
      </c>
      <c r="D534" t="s">
        <v>353</v>
      </c>
      <c r="E534" s="207" t="s">
        <v>204</v>
      </c>
      <c r="F534" s="207" t="s">
        <v>209</v>
      </c>
      <c r="G534" s="207" t="s">
        <v>209</v>
      </c>
      <c r="H534" s="207" t="s">
        <v>1009</v>
      </c>
      <c r="I534" s="207" t="s">
        <v>1010</v>
      </c>
    </row>
    <row r="535" spans="1:9" x14ac:dyDescent="0.35">
      <c r="A535" s="207" t="s">
        <v>987</v>
      </c>
      <c r="B535" t="s">
        <v>988</v>
      </c>
      <c r="C535" t="s">
        <v>1012</v>
      </c>
      <c r="D535" t="s">
        <v>353</v>
      </c>
      <c r="E535" s="207" t="s">
        <v>204</v>
      </c>
      <c r="F535" s="207" t="s">
        <v>209</v>
      </c>
      <c r="G535" s="207" t="s">
        <v>209</v>
      </c>
      <c r="H535" s="207" t="s">
        <v>1009</v>
      </c>
      <c r="I535" s="207" t="s">
        <v>1011</v>
      </c>
    </row>
    <row r="536" spans="1:9" x14ac:dyDescent="0.35">
      <c r="A536" s="207" t="s">
        <v>987</v>
      </c>
      <c r="B536" t="s">
        <v>988</v>
      </c>
      <c r="C536" t="s">
        <v>1013</v>
      </c>
      <c r="D536" t="s">
        <v>353</v>
      </c>
      <c r="E536" s="207" t="s">
        <v>198</v>
      </c>
      <c r="F536" s="207" t="s">
        <v>209</v>
      </c>
      <c r="G536" s="207" t="s">
        <v>209</v>
      </c>
      <c r="H536" s="207" t="s">
        <v>1009</v>
      </c>
      <c r="I536" s="207"/>
    </row>
    <row r="537" spans="1:9" ht="29" x14ac:dyDescent="0.35">
      <c r="A537" s="207" t="s">
        <v>987</v>
      </c>
      <c r="B537" t="s">
        <v>988</v>
      </c>
      <c r="C537" t="s">
        <v>1014</v>
      </c>
      <c r="D537" t="s">
        <v>353</v>
      </c>
      <c r="E537" s="207" t="s">
        <v>198</v>
      </c>
      <c r="F537" s="207" t="s">
        <v>209</v>
      </c>
      <c r="G537" s="207" t="s">
        <v>209</v>
      </c>
      <c r="H537" s="207" t="s">
        <v>1015</v>
      </c>
      <c r="I537" s="207" t="s">
        <v>1016</v>
      </c>
    </row>
    <row r="538" spans="1:9" ht="29" x14ac:dyDescent="0.35">
      <c r="A538" s="207" t="s">
        <v>987</v>
      </c>
      <c r="B538" t="s">
        <v>988</v>
      </c>
      <c r="C538" t="s">
        <v>419</v>
      </c>
      <c r="D538" t="s">
        <v>353</v>
      </c>
      <c r="E538" s="207" t="s">
        <v>198</v>
      </c>
      <c r="F538" s="207" t="s">
        <v>209</v>
      </c>
      <c r="G538" s="207" t="s">
        <v>209</v>
      </c>
      <c r="I538" s="207" t="s">
        <v>1017</v>
      </c>
    </row>
    <row r="539" spans="1:9" ht="43.5" x14ac:dyDescent="0.35">
      <c r="A539" s="207" t="s">
        <v>987</v>
      </c>
      <c r="B539" t="s">
        <v>988</v>
      </c>
      <c r="C539" t="s">
        <v>1018</v>
      </c>
      <c r="D539" t="s">
        <v>353</v>
      </c>
      <c r="E539" s="207" t="s">
        <v>198</v>
      </c>
      <c r="F539" s="207" t="s">
        <v>209</v>
      </c>
      <c r="G539" s="207" t="s">
        <v>209</v>
      </c>
      <c r="H539" s="207" t="s">
        <v>1019</v>
      </c>
      <c r="I539" s="207" t="s">
        <v>1020</v>
      </c>
    </row>
    <row r="540" spans="1:9" ht="43.5" x14ac:dyDescent="0.35">
      <c r="A540" s="207" t="s">
        <v>987</v>
      </c>
      <c r="B540" t="s">
        <v>988</v>
      </c>
      <c r="C540" t="s">
        <v>1018</v>
      </c>
      <c r="D540" t="s">
        <v>353</v>
      </c>
      <c r="E540" s="207" t="s">
        <v>198</v>
      </c>
      <c r="F540" s="207" t="s">
        <v>209</v>
      </c>
      <c r="G540" s="207" t="s">
        <v>209</v>
      </c>
      <c r="H540" s="207" t="s">
        <v>1019</v>
      </c>
      <c r="I540" s="207" t="s">
        <v>1021</v>
      </c>
    </row>
    <row r="541" spans="1:9" ht="43.5" x14ac:dyDescent="0.35">
      <c r="A541" s="207" t="s">
        <v>987</v>
      </c>
      <c r="B541" t="s">
        <v>988</v>
      </c>
      <c r="C541" t="s">
        <v>1018</v>
      </c>
      <c r="D541" t="s">
        <v>353</v>
      </c>
      <c r="E541" s="207" t="s">
        <v>198</v>
      </c>
      <c r="F541" s="207" t="s">
        <v>209</v>
      </c>
      <c r="G541" s="207" t="s">
        <v>209</v>
      </c>
      <c r="H541" s="207" t="s">
        <v>1019</v>
      </c>
      <c r="I541" s="207" t="s">
        <v>1022</v>
      </c>
    </row>
    <row r="542" spans="1:9" ht="29" x14ac:dyDescent="0.35">
      <c r="A542" s="207" t="s">
        <v>987</v>
      </c>
      <c r="B542" t="s">
        <v>988</v>
      </c>
      <c r="C542" t="s">
        <v>1023</v>
      </c>
      <c r="D542" t="s">
        <v>353</v>
      </c>
      <c r="E542" s="207" t="s">
        <v>198</v>
      </c>
      <c r="F542" s="207" t="s">
        <v>204</v>
      </c>
      <c r="G542" s="207" t="s">
        <v>204</v>
      </c>
      <c r="H542" s="207" t="s">
        <v>1024</v>
      </c>
      <c r="I542" s="207" t="s">
        <v>1025</v>
      </c>
    </row>
    <row r="543" spans="1:9" ht="29" x14ac:dyDescent="0.35">
      <c r="A543" s="207" t="s">
        <v>987</v>
      </c>
      <c r="B543" t="s">
        <v>988</v>
      </c>
      <c r="C543" t="s">
        <v>1026</v>
      </c>
      <c r="D543" t="s">
        <v>353</v>
      </c>
      <c r="E543" s="207" t="s">
        <v>198</v>
      </c>
      <c r="F543" s="207" t="s">
        <v>209</v>
      </c>
      <c r="G543" s="207" t="s">
        <v>209</v>
      </c>
      <c r="H543" s="207" t="s">
        <v>1027</v>
      </c>
      <c r="I543" s="207"/>
    </row>
    <row r="544" spans="1:9" ht="29" x14ac:dyDescent="0.35">
      <c r="A544" s="207" t="s">
        <v>987</v>
      </c>
      <c r="B544" t="s">
        <v>988</v>
      </c>
      <c r="C544" t="s">
        <v>1028</v>
      </c>
      <c r="D544" t="s">
        <v>353</v>
      </c>
      <c r="E544" s="207" t="s">
        <v>198</v>
      </c>
      <c r="F544" s="207" t="s">
        <v>209</v>
      </c>
      <c r="G544" s="207" t="s">
        <v>209</v>
      </c>
      <c r="H544" s="207" t="s">
        <v>1029</v>
      </c>
      <c r="I544" s="207" t="s">
        <v>1030</v>
      </c>
    </row>
    <row r="545" spans="1:9" x14ac:dyDescent="0.35">
      <c r="A545" s="207" t="s">
        <v>987</v>
      </c>
      <c r="B545" t="s">
        <v>988</v>
      </c>
      <c r="C545" t="s">
        <v>1031</v>
      </c>
      <c r="D545" t="s">
        <v>353</v>
      </c>
      <c r="E545" s="207" t="s">
        <v>198</v>
      </c>
      <c r="F545" s="207" t="s">
        <v>209</v>
      </c>
      <c r="G545" s="207" t="s">
        <v>209</v>
      </c>
      <c r="H545" s="207" t="s">
        <v>1032</v>
      </c>
      <c r="I545" s="207" t="s">
        <v>1033</v>
      </c>
    </row>
    <row r="546" spans="1:9" ht="43.5" x14ac:dyDescent="0.35">
      <c r="A546" s="207" t="s">
        <v>987</v>
      </c>
      <c r="B546" t="s">
        <v>988</v>
      </c>
      <c r="C546" t="s">
        <v>994</v>
      </c>
      <c r="D546" t="s">
        <v>375</v>
      </c>
      <c r="E546" s="207" t="s">
        <v>204</v>
      </c>
      <c r="F546" s="207" t="s">
        <v>209</v>
      </c>
      <c r="G546" s="207" t="s">
        <v>209</v>
      </c>
      <c r="H546" s="207" t="s">
        <v>1034</v>
      </c>
      <c r="I546" s="207" t="s">
        <v>996</v>
      </c>
    </row>
    <row r="547" spans="1:9" x14ac:dyDescent="0.35">
      <c r="A547" s="207" t="s">
        <v>987</v>
      </c>
      <c r="B547" t="s">
        <v>988</v>
      </c>
      <c r="C547" t="s">
        <v>1014</v>
      </c>
      <c r="D547" t="s">
        <v>375</v>
      </c>
      <c r="E547" s="207" t="s">
        <v>198</v>
      </c>
      <c r="F547" s="207" t="s">
        <v>209</v>
      </c>
      <c r="G547" s="207" t="s">
        <v>209</v>
      </c>
      <c r="H547" s="207" t="s">
        <v>1035</v>
      </c>
      <c r="I547" s="207" t="s">
        <v>1036</v>
      </c>
    </row>
    <row r="548" spans="1:9" ht="29" x14ac:dyDescent="0.35">
      <c r="A548" s="207" t="s">
        <v>987</v>
      </c>
      <c r="B548" t="s">
        <v>988</v>
      </c>
      <c r="C548" t="s">
        <v>419</v>
      </c>
      <c r="D548" t="s">
        <v>375</v>
      </c>
      <c r="E548" s="207" t="s">
        <v>198</v>
      </c>
      <c r="F548" s="207" t="s">
        <v>204</v>
      </c>
      <c r="G548" s="207" t="s">
        <v>204</v>
      </c>
      <c r="H548" s="207" t="s">
        <v>1035</v>
      </c>
      <c r="I548" s="207" t="s">
        <v>1017</v>
      </c>
    </row>
    <row r="549" spans="1:9" ht="29" x14ac:dyDescent="0.35">
      <c r="A549" s="207" t="s">
        <v>987</v>
      </c>
      <c r="B549" t="s">
        <v>988</v>
      </c>
      <c r="C549" t="s">
        <v>1037</v>
      </c>
      <c r="D549" t="s">
        <v>375</v>
      </c>
      <c r="E549" s="207" t="s">
        <v>198</v>
      </c>
      <c r="F549" s="207" t="s">
        <v>209</v>
      </c>
      <c r="G549" s="207" t="s">
        <v>209</v>
      </c>
      <c r="H549" s="207" t="s">
        <v>1038</v>
      </c>
      <c r="I549" s="207" t="s">
        <v>1039</v>
      </c>
    </row>
    <row r="550" spans="1:9" x14ac:dyDescent="0.35">
      <c r="A550" s="207" t="s">
        <v>987</v>
      </c>
      <c r="B550" t="s">
        <v>988</v>
      </c>
      <c r="C550" t="s">
        <v>989</v>
      </c>
      <c r="D550" t="s">
        <v>382</v>
      </c>
      <c r="E550" s="207" t="s">
        <v>198</v>
      </c>
      <c r="F550" s="207" t="s">
        <v>209</v>
      </c>
      <c r="G550" s="207" t="s">
        <v>209</v>
      </c>
      <c r="H550" s="207" t="s">
        <v>1040</v>
      </c>
      <c r="I550" s="207"/>
    </row>
    <row r="551" spans="1:9" ht="29" x14ac:dyDescent="0.35">
      <c r="A551" s="207" t="s">
        <v>987</v>
      </c>
      <c r="B551" t="s">
        <v>988</v>
      </c>
      <c r="C551" t="s">
        <v>991</v>
      </c>
      <c r="D551" t="s">
        <v>382</v>
      </c>
      <c r="E551" s="207" t="s">
        <v>198</v>
      </c>
      <c r="F551" s="207" t="s">
        <v>209</v>
      </c>
      <c r="G551" s="207" t="s">
        <v>209</v>
      </c>
      <c r="H551" s="207" t="s">
        <v>1040</v>
      </c>
      <c r="I551" s="207" t="s">
        <v>1041</v>
      </c>
    </row>
    <row r="552" spans="1:9" ht="29" x14ac:dyDescent="0.35">
      <c r="A552" s="207" t="s">
        <v>987</v>
      </c>
      <c r="B552" t="s">
        <v>988</v>
      </c>
      <c r="C552" t="s">
        <v>992</v>
      </c>
      <c r="D552" t="s">
        <v>382</v>
      </c>
      <c r="E552" s="207" t="s">
        <v>198</v>
      </c>
      <c r="F552" s="207" t="s">
        <v>209</v>
      </c>
      <c r="G552" s="207" t="s">
        <v>209</v>
      </c>
      <c r="H552" s="207" t="s">
        <v>1042</v>
      </c>
      <c r="I552" s="207" t="s">
        <v>1041</v>
      </c>
    </row>
    <row r="553" spans="1:9" x14ac:dyDescent="0.35">
      <c r="A553" s="207" t="s">
        <v>987</v>
      </c>
      <c r="B553" t="s">
        <v>988</v>
      </c>
      <c r="C553" t="s">
        <v>993</v>
      </c>
      <c r="D553" t="s">
        <v>382</v>
      </c>
      <c r="E553" s="207" t="s">
        <v>198</v>
      </c>
      <c r="F553" s="207" t="s">
        <v>209</v>
      </c>
      <c r="G553" s="207" t="s">
        <v>209</v>
      </c>
      <c r="H553" s="207" t="s">
        <v>1040</v>
      </c>
      <c r="I553" s="207"/>
    </row>
    <row r="554" spans="1:9" x14ac:dyDescent="0.35">
      <c r="A554" s="207" t="s">
        <v>987</v>
      </c>
      <c r="B554" t="s">
        <v>988</v>
      </c>
      <c r="C554" t="s">
        <v>1043</v>
      </c>
      <c r="D554" t="s">
        <v>382</v>
      </c>
      <c r="E554" s="207" t="s">
        <v>198</v>
      </c>
      <c r="F554" s="207" t="s">
        <v>209</v>
      </c>
      <c r="G554" s="207" t="s">
        <v>209</v>
      </c>
      <c r="H554" s="207" t="s">
        <v>1044</v>
      </c>
      <c r="I554" s="207" t="s">
        <v>1045</v>
      </c>
    </row>
    <row r="555" spans="1:9" x14ac:dyDescent="0.35">
      <c r="A555" s="207" t="s">
        <v>987</v>
      </c>
      <c r="B555" t="s">
        <v>988</v>
      </c>
      <c r="C555" t="s">
        <v>1046</v>
      </c>
      <c r="D555" t="s">
        <v>382</v>
      </c>
      <c r="E555" s="207" t="s">
        <v>198</v>
      </c>
      <c r="F555" s="207" t="s">
        <v>204</v>
      </c>
      <c r="G555" s="207" t="s">
        <v>204</v>
      </c>
      <c r="H555" s="207" t="s">
        <v>1047</v>
      </c>
      <c r="I555" s="207"/>
    </row>
    <row r="556" spans="1:9" ht="43.5" x14ac:dyDescent="0.35">
      <c r="A556" s="207" t="s">
        <v>987</v>
      </c>
      <c r="B556" t="s">
        <v>988</v>
      </c>
      <c r="C556" t="s">
        <v>423</v>
      </c>
      <c r="D556" t="s">
        <v>382</v>
      </c>
      <c r="E556" s="207" t="s">
        <v>198</v>
      </c>
      <c r="F556" s="207" t="s">
        <v>209</v>
      </c>
      <c r="G556" s="207" t="s">
        <v>209</v>
      </c>
      <c r="H556" s="207" t="s">
        <v>1048</v>
      </c>
      <c r="I556" s="207"/>
    </row>
    <row r="557" spans="1:9" ht="43.5" x14ac:dyDescent="0.35">
      <c r="A557" s="207" t="s">
        <v>987</v>
      </c>
      <c r="B557" t="s">
        <v>988</v>
      </c>
      <c r="C557" t="s">
        <v>1049</v>
      </c>
      <c r="D557" t="s">
        <v>382</v>
      </c>
      <c r="E557" s="207" t="s">
        <v>198</v>
      </c>
      <c r="F557" s="207" t="s">
        <v>209</v>
      </c>
      <c r="G557" s="207" t="s">
        <v>209</v>
      </c>
      <c r="H557" s="207" t="s">
        <v>1048</v>
      </c>
      <c r="I557" s="207"/>
    </row>
    <row r="558" spans="1:9" ht="43.5" x14ac:dyDescent="0.35">
      <c r="A558" s="207" t="s">
        <v>987</v>
      </c>
      <c r="B558" t="s">
        <v>988</v>
      </c>
      <c r="C558" t="s">
        <v>1012</v>
      </c>
      <c r="D558" t="s">
        <v>382</v>
      </c>
      <c r="E558" s="207" t="s">
        <v>198</v>
      </c>
      <c r="F558" s="207" t="s">
        <v>209</v>
      </c>
      <c r="G558" s="207" t="s">
        <v>209</v>
      </c>
      <c r="H558" s="207" t="s">
        <v>1048</v>
      </c>
      <c r="I558" s="207"/>
    </row>
    <row r="559" spans="1:9" x14ac:dyDescent="0.35">
      <c r="A559" s="207" t="s">
        <v>987</v>
      </c>
      <c r="B559" t="s">
        <v>988</v>
      </c>
      <c r="C559" t="s">
        <v>1050</v>
      </c>
      <c r="D559" t="s">
        <v>382</v>
      </c>
      <c r="E559" s="207" t="s">
        <v>198</v>
      </c>
      <c r="F559" s="207" t="s">
        <v>204</v>
      </c>
      <c r="G559" s="207" t="s">
        <v>204</v>
      </c>
      <c r="H559" s="207" t="s">
        <v>1051</v>
      </c>
      <c r="I559" s="207" t="s">
        <v>1052</v>
      </c>
    </row>
    <row r="560" spans="1:9" x14ac:dyDescent="0.35">
      <c r="A560" s="207" t="s">
        <v>987</v>
      </c>
      <c r="B560" t="s">
        <v>988</v>
      </c>
      <c r="C560" t="s">
        <v>989</v>
      </c>
      <c r="D560" t="s">
        <v>417</v>
      </c>
      <c r="E560" s="207" t="s">
        <v>204</v>
      </c>
      <c r="F560" s="207" t="s">
        <v>494</v>
      </c>
      <c r="G560" s="207" t="s">
        <v>209</v>
      </c>
      <c r="H560" s="207" t="s">
        <v>1053</v>
      </c>
      <c r="I560" s="207"/>
    </row>
    <row r="561" spans="1:9" x14ac:dyDescent="0.35">
      <c r="A561" s="207" t="s">
        <v>987</v>
      </c>
      <c r="B561" t="s">
        <v>988</v>
      </c>
      <c r="C561" t="s">
        <v>993</v>
      </c>
      <c r="D561" t="s">
        <v>417</v>
      </c>
      <c r="E561" s="207" t="s">
        <v>198</v>
      </c>
      <c r="F561" s="207" t="s">
        <v>204</v>
      </c>
      <c r="G561" s="207" t="s">
        <v>204</v>
      </c>
      <c r="H561" s="207" t="s">
        <v>1054</v>
      </c>
      <c r="I561" s="207"/>
    </row>
    <row r="562" spans="1:9" x14ac:dyDescent="0.35">
      <c r="A562" s="207" t="s">
        <v>987</v>
      </c>
      <c r="B562" t="s">
        <v>988</v>
      </c>
      <c r="C562" t="s">
        <v>1055</v>
      </c>
      <c r="D562" t="s">
        <v>417</v>
      </c>
      <c r="E562" s="207" t="s">
        <v>204</v>
      </c>
      <c r="F562" s="207" t="s">
        <v>494</v>
      </c>
      <c r="G562" s="207" t="s">
        <v>209</v>
      </c>
      <c r="H562" s="207" t="s">
        <v>1056</v>
      </c>
      <c r="I562" s="207"/>
    </row>
    <row r="563" spans="1:9" x14ac:dyDescent="0.35">
      <c r="A563" s="207" t="s">
        <v>987</v>
      </c>
      <c r="B563" t="s">
        <v>988</v>
      </c>
      <c r="C563" t="s">
        <v>1057</v>
      </c>
      <c r="D563" t="s">
        <v>417</v>
      </c>
      <c r="E563" s="207" t="s">
        <v>198</v>
      </c>
      <c r="F563" s="207" t="s">
        <v>204</v>
      </c>
      <c r="G563" s="207" t="s">
        <v>204</v>
      </c>
      <c r="I563" s="207"/>
    </row>
    <row r="564" spans="1:9" ht="29" x14ac:dyDescent="0.35">
      <c r="A564" s="207" t="s">
        <v>987</v>
      </c>
      <c r="B564" t="s">
        <v>988</v>
      </c>
      <c r="C564" t="s">
        <v>1014</v>
      </c>
      <c r="D564" t="s">
        <v>417</v>
      </c>
      <c r="E564" s="207" t="s">
        <v>204</v>
      </c>
      <c r="F564" s="207" t="s">
        <v>494</v>
      </c>
      <c r="G564" s="207" t="s">
        <v>209</v>
      </c>
      <c r="H564" s="207" t="s">
        <v>1058</v>
      </c>
      <c r="I564" s="207" t="s">
        <v>1016</v>
      </c>
    </row>
    <row r="565" spans="1:9" ht="29" x14ac:dyDescent="0.35">
      <c r="A565" s="207" t="s">
        <v>987</v>
      </c>
      <c r="B565" t="s">
        <v>988</v>
      </c>
      <c r="C565" t="s">
        <v>419</v>
      </c>
      <c r="D565" t="s">
        <v>417</v>
      </c>
      <c r="E565" s="207" t="s">
        <v>204</v>
      </c>
      <c r="F565" s="207" t="s">
        <v>494</v>
      </c>
      <c r="G565" s="207" t="s">
        <v>209</v>
      </c>
      <c r="H565" s="207" t="s">
        <v>1059</v>
      </c>
      <c r="I565" s="207" t="s">
        <v>1060</v>
      </c>
    </row>
    <row r="566" spans="1:9" x14ac:dyDescent="0.35">
      <c r="A566" s="207" t="s">
        <v>987</v>
      </c>
      <c r="B566" t="s">
        <v>988</v>
      </c>
      <c r="C566" t="s">
        <v>989</v>
      </c>
      <c r="D566" t="s">
        <v>339</v>
      </c>
      <c r="E566" s="207" t="s">
        <v>341</v>
      </c>
      <c r="F566" s="207" t="s">
        <v>204</v>
      </c>
      <c r="G566" s="207" t="s">
        <v>209</v>
      </c>
      <c r="H566" s="207" t="s">
        <v>1061</v>
      </c>
      <c r="I566" s="207"/>
    </row>
    <row r="567" spans="1:9" x14ac:dyDescent="0.35">
      <c r="A567" s="207" t="s">
        <v>987</v>
      </c>
      <c r="B567" t="s">
        <v>988</v>
      </c>
      <c r="C567" t="s">
        <v>991</v>
      </c>
      <c r="D567" t="s">
        <v>339</v>
      </c>
      <c r="E567" s="207" t="s">
        <v>341</v>
      </c>
      <c r="F567" s="207" t="s">
        <v>204</v>
      </c>
      <c r="G567" s="207" t="s">
        <v>209</v>
      </c>
      <c r="H567" s="207" t="s">
        <v>1062</v>
      </c>
      <c r="I567" s="207" t="s">
        <v>1063</v>
      </c>
    </row>
    <row r="568" spans="1:9" x14ac:dyDescent="0.35">
      <c r="A568" s="207" t="s">
        <v>987</v>
      </c>
      <c r="B568" t="s">
        <v>988</v>
      </c>
      <c r="C568" t="s">
        <v>993</v>
      </c>
      <c r="D568" t="s">
        <v>339</v>
      </c>
      <c r="E568" s="207" t="s">
        <v>341</v>
      </c>
      <c r="F568" s="207" t="s">
        <v>204</v>
      </c>
      <c r="G568" s="207" t="s">
        <v>209</v>
      </c>
      <c r="H568" s="207" t="s">
        <v>1064</v>
      </c>
      <c r="I568" s="207" t="s">
        <v>1065</v>
      </c>
    </row>
    <row r="569" spans="1:9" x14ac:dyDescent="0.35">
      <c r="A569" s="207" t="s">
        <v>987</v>
      </c>
      <c r="B569" t="s">
        <v>988</v>
      </c>
      <c r="C569" t="s">
        <v>992</v>
      </c>
      <c r="D569" t="s">
        <v>339</v>
      </c>
      <c r="E569" s="207" t="s">
        <v>341</v>
      </c>
      <c r="F569" s="207" t="s">
        <v>204</v>
      </c>
      <c r="G569" s="207" t="s">
        <v>209</v>
      </c>
      <c r="H569" s="207" t="s">
        <v>1066</v>
      </c>
      <c r="I569" s="207" t="s">
        <v>1063</v>
      </c>
    </row>
    <row r="570" spans="1:9" x14ac:dyDescent="0.35">
      <c r="A570" s="207" t="s">
        <v>987</v>
      </c>
      <c r="B570" t="s">
        <v>988</v>
      </c>
      <c r="C570" t="s">
        <v>1006</v>
      </c>
      <c r="D570" t="s">
        <v>339</v>
      </c>
      <c r="E570" s="207" t="s">
        <v>341</v>
      </c>
      <c r="F570" s="207" t="s">
        <v>204</v>
      </c>
      <c r="G570" s="207" t="s">
        <v>209</v>
      </c>
      <c r="H570" s="207" t="s">
        <v>1067</v>
      </c>
      <c r="I570" s="207"/>
    </row>
    <row r="571" spans="1:9" x14ac:dyDescent="0.35">
      <c r="A571" s="207" t="s">
        <v>987</v>
      </c>
      <c r="B571" t="s">
        <v>988</v>
      </c>
      <c r="C571" t="s">
        <v>1046</v>
      </c>
      <c r="D571" t="s">
        <v>339</v>
      </c>
      <c r="E571" s="207" t="s">
        <v>341</v>
      </c>
      <c r="F571" s="207" t="s">
        <v>204</v>
      </c>
      <c r="G571" s="207" t="s">
        <v>209</v>
      </c>
      <c r="H571" s="207" t="s">
        <v>1068</v>
      </c>
      <c r="I571" s="207"/>
    </row>
    <row r="572" spans="1:9" ht="29" x14ac:dyDescent="0.35">
      <c r="A572" s="207" t="s">
        <v>987</v>
      </c>
      <c r="B572" t="s">
        <v>988</v>
      </c>
      <c r="C572" t="s">
        <v>1004</v>
      </c>
      <c r="D572" t="s">
        <v>339</v>
      </c>
      <c r="E572" s="207" t="s">
        <v>340</v>
      </c>
      <c r="F572" s="207" t="s">
        <v>198</v>
      </c>
      <c r="G572" s="207" t="s">
        <v>204</v>
      </c>
      <c r="H572" s="207" t="s">
        <v>1069</v>
      </c>
      <c r="I572" s="207" t="s">
        <v>1003</v>
      </c>
    </row>
    <row r="573" spans="1:9" x14ac:dyDescent="0.35">
      <c r="A573" s="207" t="s">
        <v>987</v>
      </c>
      <c r="B573" t="s">
        <v>988</v>
      </c>
      <c r="C573" t="s">
        <v>997</v>
      </c>
      <c r="D573" t="s">
        <v>339</v>
      </c>
      <c r="E573" s="207" t="s">
        <v>198</v>
      </c>
      <c r="F573" s="207" t="s">
        <v>209</v>
      </c>
      <c r="G573" s="207" t="s">
        <v>209</v>
      </c>
      <c r="H573" s="207" t="s">
        <v>1070</v>
      </c>
      <c r="I573" s="207"/>
    </row>
    <row r="574" spans="1:9" x14ac:dyDescent="0.35">
      <c r="A574" s="207" t="s">
        <v>987</v>
      </c>
      <c r="B574" t="s">
        <v>988</v>
      </c>
      <c r="C574" t="s">
        <v>999</v>
      </c>
      <c r="D574" t="s">
        <v>339</v>
      </c>
      <c r="E574" s="207" t="s">
        <v>341</v>
      </c>
      <c r="F574" s="207" t="s">
        <v>204</v>
      </c>
      <c r="G574" s="207" t="s">
        <v>209</v>
      </c>
      <c r="H574" s="207" t="s">
        <v>1071</v>
      </c>
      <c r="I574" s="207"/>
    </row>
    <row r="575" spans="1:9" x14ac:dyDescent="0.35">
      <c r="A575" s="207" t="s">
        <v>987</v>
      </c>
      <c r="B575" t="s">
        <v>988</v>
      </c>
      <c r="C575" t="s">
        <v>352</v>
      </c>
      <c r="D575" t="s">
        <v>339</v>
      </c>
      <c r="E575" s="207" t="s">
        <v>341</v>
      </c>
      <c r="F575" s="207" t="s">
        <v>204</v>
      </c>
      <c r="G575" s="207" t="s">
        <v>209</v>
      </c>
      <c r="H575" s="207" t="s">
        <v>1071</v>
      </c>
      <c r="I575" s="207"/>
    </row>
    <row r="576" spans="1:9" x14ac:dyDescent="0.35">
      <c r="A576" s="207" t="s">
        <v>987</v>
      </c>
      <c r="B576" t="s">
        <v>988</v>
      </c>
      <c r="C576" t="s">
        <v>1072</v>
      </c>
      <c r="D576" t="s">
        <v>339</v>
      </c>
      <c r="E576" s="207" t="s">
        <v>341</v>
      </c>
      <c r="F576" s="207" t="s">
        <v>204</v>
      </c>
      <c r="G576" s="207" t="s">
        <v>209</v>
      </c>
      <c r="H576" s="207" t="s">
        <v>1071</v>
      </c>
      <c r="I576" s="207"/>
    </row>
    <row r="577" spans="1:9" x14ac:dyDescent="0.35">
      <c r="A577" s="207" t="s">
        <v>987</v>
      </c>
      <c r="B577" t="s">
        <v>988</v>
      </c>
      <c r="C577" t="s">
        <v>387</v>
      </c>
      <c r="D577" t="s">
        <v>339</v>
      </c>
      <c r="E577" s="207" t="s">
        <v>341</v>
      </c>
      <c r="F577" s="207" t="s">
        <v>204</v>
      </c>
      <c r="G577" s="207" t="s">
        <v>209</v>
      </c>
      <c r="H577" s="207" t="s">
        <v>1073</v>
      </c>
      <c r="I577" s="207"/>
    </row>
    <row r="578" spans="1:9" x14ac:dyDescent="0.35">
      <c r="A578" s="207" t="s">
        <v>987</v>
      </c>
      <c r="B578" t="s">
        <v>988</v>
      </c>
      <c r="C578" t="s">
        <v>1055</v>
      </c>
      <c r="D578" t="s">
        <v>339</v>
      </c>
      <c r="E578" s="207" t="s">
        <v>341</v>
      </c>
      <c r="F578" s="207" t="s">
        <v>204</v>
      </c>
      <c r="G578" s="207" t="s">
        <v>209</v>
      </c>
      <c r="H578" s="207" t="s">
        <v>1074</v>
      </c>
      <c r="I578" s="207" t="s">
        <v>1075</v>
      </c>
    </row>
    <row r="579" spans="1:9" ht="29" x14ac:dyDescent="0.35">
      <c r="A579" s="207" t="s">
        <v>987</v>
      </c>
      <c r="B579" t="s">
        <v>988</v>
      </c>
      <c r="C579" t="s">
        <v>1057</v>
      </c>
      <c r="D579" t="s">
        <v>339</v>
      </c>
      <c r="E579" s="207" t="s">
        <v>341</v>
      </c>
      <c r="F579" s="207" t="s">
        <v>204</v>
      </c>
      <c r="G579" s="207" t="s">
        <v>209</v>
      </c>
      <c r="H579" s="207" t="s">
        <v>1076</v>
      </c>
      <c r="I579" s="207" t="s">
        <v>1077</v>
      </c>
    </row>
    <row r="580" spans="1:9" x14ac:dyDescent="0.35">
      <c r="A580" s="207" t="s">
        <v>987</v>
      </c>
      <c r="B580" t="s">
        <v>988</v>
      </c>
      <c r="C580" t="s">
        <v>423</v>
      </c>
      <c r="D580" t="s">
        <v>339</v>
      </c>
      <c r="E580" s="207" t="s">
        <v>340</v>
      </c>
      <c r="F580" s="207" t="s">
        <v>198</v>
      </c>
      <c r="G580" s="207" t="s">
        <v>204</v>
      </c>
      <c r="H580" s="207" t="s">
        <v>1078</v>
      </c>
      <c r="I580" s="207"/>
    </row>
    <row r="581" spans="1:9" x14ac:dyDescent="0.35">
      <c r="A581" s="207" t="s">
        <v>987</v>
      </c>
      <c r="B581" t="s">
        <v>988</v>
      </c>
      <c r="C581" t="s">
        <v>1049</v>
      </c>
      <c r="D581" t="s">
        <v>339</v>
      </c>
      <c r="E581" s="207" t="s">
        <v>340</v>
      </c>
      <c r="F581" s="207" t="s">
        <v>198</v>
      </c>
      <c r="G581" s="207" t="s">
        <v>204</v>
      </c>
      <c r="H581" s="207" t="s">
        <v>1078</v>
      </c>
      <c r="I581" s="207"/>
    </row>
    <row r="582" spans="1:9" x14ac:dyDescent="0.35">
      <c r="A582" s="207" t="s">
        <v>987</v>
      </c>
      <c r="B582" t="s">
        <v>988</v>
      </c>
      <c r="C582" t="s">
        <v>1012</v>
      </c>
      <c r="D582" t="s">
        <v>339</v>
      </c>
      <c r="E582" s="207" t="s">
        <v>340</v>
      </c>
      <c r="F582" s="207" t="s">
        <v>198</v>
      </c>
      <c r="G582" s="207" t="s">
        <v>204</v>
      </c>
      <c r="H582" s="207" t="s">
        <v>1079</v>
      </c>
      <c r="I582" s="207"/>
    </row>
    <row r="583" spans="1:9" x14ac:dyDescent="0.35">
      <c r="A583" s="207" t="s">
        <v>987</v>
      </c>
      <c r="B583" t="s">
        <v>988</v>
      </c>
      <c r="C583" t="s">
        <v>1014</v>
      </c>
      <c r="D583" t="s">
        <v>417</v>
      </c>
      <c r="E583" s="207" t="s">
        <v>204</v>
      </c>
      <c r="F583" s="207" t="s">
        <v>494</v>
      </c>
      <c r="G583" s="207" t="s">
        <v>209</v>
      </c>
      <c r="H583" s="207" t="s">
        <v>1058</v>
      </c>
      <c r="I583" s="207" t="s">
        <v>1080</v>
      </c>
    </row>
    <row r="584" spans="1:9" x14ac:dyDescent="0.35">
      <c r="A584" s="207" t="s">
        <v>987</v>
      </c>
      <c r="B584" t="s">
        <v>988</v>
      </c>
      <c r="C584" t="s">
        <v>1014</v>
      </c>
      <c r="D584" t="s">
        <v>417</v>
      </c>
      <c r="E584" s="207" t="s">
        <v>204</v>
      </c>
      <c r="F584" s="207" t="s">
        <v>494</v>
      </c>
      <c r="G584" s="207" t="s">
        <v>209</v>
      </c>
      <c r="H584" s="207" t="s">
        <v>1058</v>
      </c>
      <c r="I584" s="207" t="s">
        <v>1036</v>
      </c>
    </row>
    <row r="585" spans="1:9" ht="29" x14ac:dyDescent="0.35">
      <c r="A585" s="207" t="s">
        <v>987</v>
      </c>
      <c r="B585" t="s">
        <v>988</v>
      </c>
      <c r="C585" t="s">
        <v>1014</v>
      </c>
      <c r="D585" t="s">
        <v>339</v>
      </c>
      <c r="E585" s="207" t="s">
        <v>340</v>
      </c>
      <c r="F585" s="207" t="s">
        <v>198</v>
      </c>
      <c r="G585" s="207" t="s">
        <v>204</v>
      </c>
      <c r="H585" s="207" t="s">
        <v>1081</v>
      </c>
      <c r="I585" s="207" t="s">
        <v>1016</v>
      </c>
    </row>
    <row r="586" spans="1:9" ht="29" x14ac:dyDescent="0.35">
      <c r="A586" s="207" t="s">
        <v>987</v>
      </c>
      <c r="B586" t="s">
        <v>988</v>
      </c>
      <c r="C586" t="s">
        <v>1018</v>
      </c>
      <c r="D586" t="s">
        <v>339</v>
      </c>
      <c r="E586" s="207" t="s">
        <v>340</v>
      </c>
      <c r="F586" s="207" t="s">
        <v>198</v>
      </c>
      <c r="G586" s="207" t="s">
        <v>204</v>
      </c>
      <c r="H586" s="207" t="s">
        <v>1082</v>
      </c>
      <c r="I586" s="207" t="s">
        <v>1083</v>
      </c>
    </row>
    <row r="587" spans="1:9" ht="29" x14ac:dyDescent="0.35">
      <c r="A587" s="207" t="s">
        <v>987</v>
      </c>
      <c r="B587" t="s">
        <v>988</v>
      </c>
      <c r="C587" t="s">
        <v>1023</v>
      </c>
      <c r="D587" t="s">
        <v>339</v>
      </c>
      <c r="E587" s="207" t="s">
        <v>340</v>
      </c>
      <c r="F587" s="207" t="s">
        <v>198</v>
      </c>
      <c r="G587" s="207" t="s">
        <v>204</v>
      </c>
      <c r="H587" s="207" t="s">
        <v>1082</v>
      </c>
      <c r="I587" s="207" t="s">
        <v>1083</v>
      </c>
    </row>
    <row r="588" spans="1:9" x14ac:dyDescent="0.35">
      <c r="A588" s="207" t="s">
        <v>987</v>
      </c>
      <c r="B588" t="s">
        <v>988</v>
      </c>
      <c r="C588" t="s">
        <v>1026</v>
      </c>
      <c r="D588" t="s">
        <v>339</v>
      </c>
      <c r="E588" s="207" t="s">
        <v>340</v>
      </c>
      <c r="F588" s="207" t="s">
        <v>198</v>
      </c>
      <c r="G588" s="207" t="s">
        <v>204</v>
      </c>
      <c r="H588" s="207" t="s">
        <v>1082</v>
      </c>
      <c r="I588" s="207" t="s">
        <v>1084</v>
      </c>
    </row>
    <row r="589" spans="1:9" x14ac:dyDescent="0.35">
      <c r="A589" s="207" t="s">
        <v>987</v>
      </c>
      <c r="B589" t="s">
        <v>988</v>
      </c>
      <c r="C589" t="s">
        <v>1085</v>
      </c>
      <c r="D589" t="s">
        <v>339</v>
      </c>
      <c r="E589" s="207" t="s">
        <v>341</v>
      </c>
      <c r="F589" s="207" t="s">
        <v>209</v>
      </c>
      <c r="G589" s="207" t="s">
        <v>209</v>
      </c>
      <c r="H589" s="207" t="s">
        <v>1086</v>
      </c>
      <c r="I589" s="207" t="s">
        <v>1087</v>
      </c>
    </row>
    <row r="590" spans="1:9" x14ac:dyDescent="0.35">
      <c r="A590" s="207" t="s">
        <v>987</v>
      </c>
      <c r="B590" t="s">
        <v>988</v>
      </c>
      <c r="C590" t="s">
        <v>1088</v>
      </c>
      <c r="D590" t="s">
        <v>339</v>
      </c>
      <c r="E590" s="207" t="s">
        <v>341</v>
      </c>
      <c r="F590" s="207" t="s">
        <v>204</v>
      </c>
      <c r="G590" s="207" t="s">
        <v>209</v>
      </c>
      <c r="I590" s="207"/>
    </row>
    <row r="591" spans="1:9" ht="29" x14ac:dyDescent="0.35">
      <c r="A591" s="207" t="s">
        <v>987</v>
      </c>
      <c r="B591" t="s">
        <v>988</v>
      </c>
      <c r="C591" t="s">
        <v>1037</v>
      </c>
      <c r="D591" t="s">
        <v>339</v>
      </c>
      <c r="E591" s="207" t="s">
        <v>341</v>
      </c>
      <c r="F591" s="207" t="s">
        <v>204</v>
      </c>
      <c r="G591" s="207" t="s">
        <v>209</v>
      </c>
      <c r="H591" s="207" t="s">
        <v>1089</v>
      </c>
      <c r="I591" s="207" t="s">
        <v>1090</v>
      </c>
    </row>
    <row r="592" spans="1:9" x14ac:dyDescent="0.35">
      <c r="A592" s="207" t="s">
        <v>987</v>
      </c>
      <c r="B592" t="s">
        <v>988</v>
      </c>
      <c r="C592" t="s">
        <v>945</v>
      </c>
      <c r="D592" t="s">
        <v>339</v>
      </c>
      <c r="E592" s="207" t="s">
        <v>340</v>
      </c>
      <c r="F592" s="207" t="s">
        <v>198</v>
      </c>
      <c r="G592" s="207" t="s">
        <v>204</v>
      </c>
      <c r="H592" s="207" t="s">
        <v>1091</v>
      </c>
      <c r="I592" s="207"/>
    </row>
    <row r="593" spans="1:9" x14ac:dyDescent="0.35">
      <c r="A593" s="207" t="s">
        <v>987</v>
      </c>
      <c r="B593" t="s">
        <v>988</v>
      </c>
      <c r="C593" t="s">
        <v>1031</v>
      </c>
      <c r="D593" t="s">
        <v>339</v>
      </c>
      <c r="E593" s="207" t="s">
        <v>340</v>
      </c>
      <c r="F593" s="207" t="s">
        <v>198</v>
      </c>
      <c r="G593" s="207" t="s">
        <v>204</v>
      </c>
      <c r="H593" s="207" t="s">
        <v>1092</v>
      </c>
      <c r="I593" s="207"/>
    </row>
    <row r="594" spans="1:9" x14ac:dyDescent="0.35">
      <c r="A594" s="207" t="s">
        <v>987</v>
      </c>
      <c r="B594" t="s">
        <v>988</v>
      </c>
      <c r="C594" t="s">
        <v>989</v>
      </c>
      <c r="D594" t="s">
        <v>959</v>
      </c>
      <c r="E594" s="207" t="s">
        <v>870</v>
      </c>
      <c r="F594" s="207" t="s">
        <v>209</v>
      </c>
      <c r="G594" s="207" t="s">
        <v>209</v>
      </c>
      <c r="H594" s="207" t="s">
        <v>1061</v>
      </c>
      <c r="I594" s="207" t="s">
        <v>1093</v>
      </c>
    </row>
    <row r="595" spans="1:9" ht="29" x14ac:dyDescent="0.35">
      <c r="A595" s="207" t="s">
        <v>987</v>
      </c>
      <c r="B595" t="s">
        <v>988</v>
      </c>
      <c r="C595" t="s">
        <v>991</v>
      </c>
      <c r="D595" t="s">
        <v>959</v>
      </c>
      <c r="E595" s="207" t="s">
        <v>341</v>
      </c>
      <c r="F595" s="207" t="s">
        <v>204</v>
      </c>
      <c r="G595" s="207" t="s">
        <v>209</v>
      </c>
      <c r="H595" s="207" t="s">
        <v>1094</v>
      </c>
      <c r="I595" s="207" t="s">
        <v>1095</v>
      </c>
    </row>
    <row r="596" spans="1:9" ht="29" x14ac:dyDescent="0.35">
      <c r="A596" s="207" t="s">
        <v>987</v>
      </c>
      <c r="B596" t="s">
        <v>988</v>
      </c>
      <c r="C596" t="s">
        <v>992</v>
      </c>
      <c r="D596" t="s">
        <v>959</v>
      </c>
      <c r="E596" s="207" t="s">
        <v>341</v>
      </c>
      <c r="F596" s="207" t="s">
        <v>204</v>
      </c>
      <c r="G596" s="207" t="s">
        <v>209</v>
      </c>
      <c r="H596" s="207" t="s">
        <v>1094</v>
      </c>
      <c r="I596" s="207" t="s">
        <v>1095</v>
      </c>
    </row>
    <row r="597" spans="1:9" x14ac:dyDescent="0.35">
      <c r="A597" s="207" t="s">
        <v>987</v>
      </c>
      <c r="B597" t="s">
        <v>988</v>
      </c>
      <c r="C597" t="s">
        <v>993</v>
      </c>
      <c r="D597" t="s">
        <v>959</v>
      </c>
      <c r="E597" s="207" t="s">
        <v>341</v>
      </c>
      <c r="F597" s="207" t="s">
        <v>204</v>
      </c>
      <c r="G597" s="207" t="s">
        <v>209</v>
      </c>
      <c r="H597" s="207" t="s">
        <v>1094</v>
      </c>
      <c r="I597" s="207" t="s">
        <v>1096</v>
      </c>
    </row>
    <row r="598" spans="1:9" x14ac:dyDescent="0.35">
      <c r="A598" s="207" t="s">
        <v>987</v>
      </c>
      <c r="B598" t="s">
        <v>988</v>
      </c>
      <c r="C598" t="s">
        <v>1097</v>
      </c>
      <c r="D598" t="s">
        <v>959</v>
      </c>
      <c r="E598" s="207" t="s">
        <v>341</v>
      </c>
      <c r="F598" s="207" t="s">
        <v>204</v>
      </c>
      <c r="G598" s="207" t="s">
        <v>209</v>
      </c>
      <c r="H598" s="207" t="s">
        <v>1098</v>
      </c>
      <c r="I598" s="207" t="s">
        <v>1099</v>
      </c>
    </row>
    <row r="599" spans="1:9" x14ac:dyDescent="0.35">
      <c r="A599" s="207" t="s">
        <v>987</v>
      </c>
      <c r="B599" t="s">
        <v>988</v>
      </c>
      <c r="C599" t="s">
        <v>1046</v>
      </c>
      <c r="D599" t="s">
        <v>959</v>
      </c>
      <c r="E599" s="207" t="s">
        <v>341</v>
      </c>
      <c r="F599" s="207" t="s">
        <v>204</v>
      </c>
      <c r="G599" s="207" t="s">
        <v>209</v>
      </c>
      <c r="H599" s="207" t="s">
        <v>1098</v>
      </c>
      <c r="I599" s="207"/>
    </row>
    <row r="600" spans="1:9" x14ac:dyDescent="0.35">
      <c r="A600" s="207" t="s">
        <v>987</v>
      </c>
      <c r="B600" t="s">
        <v>988</v>
      </c>
      <c r="C600" t="s">
        <v>1006</v>
      </c>
      <c r="D600" t="s">
        <v>959</v>
      </c>
      <c r="E600" s="207" t="s">
        <v>341</v>
      </c>
      <c r="F600" s="207" t="s">
        <v>198</v>
      </c>
      <c r="G600" s="207" t="s">
        <v>204</v>
      </c>
      <c r="H600" s="207" t="s">
        <v>1100</v>
      </c>
      <c r="I600" s="207"/>
    </row>
    <row r="601" spans="1:9" x14ac:dyDescent="0.35">
      <c r="A601" s="207" t="s">
        <v>987</v>
      </c>
      <c r="B601" t="s">
        <v>988</v>
      </c>
      <c r="C601" t="s">
        <v>997</v>
      </c>
      <c r="D601" t="s">
        <v>959</v>
      </c>
      <c r="E601" s="207" t="s">
        <v>341</v>
      </c>
      <c r="F601" s="207" t="s">
        <v>204</v>
      </c>
      <c r="G601" s="207" t="s">
        <v>209</v>
      </c>
      <c r="H601" s="207" t="s">
        <v>1101</v>
      </c>
      <c r="I601" s="207"/>
    </row>
    <row r="602" spans="1:9" x14ac:dyDescent="0.35">
      <c r="A602" s="207" t="s">
        <v>987</v>
      </c>
      <c r="B602" t="s">
        <v>988</v>
      </c>
      <c r="C602" t="s">
        <v>999</v>
      </c>
      <c r="D602" t="s">
        <v>959</v>
      </c>
      <c r="E602" s="207" t="s">
        <v>341</v>
      </c>
      <c r="F602" s="207" t="s">
        <v>204</v>
      </c>
      <c r="G602" s="207" t="s">
        <v>209</v>
      </c>
      <c r="H602" s="207" t="s">
        <v>1101</v>
      </c>
      <c r="I602" s="207"/>
    </row>
    <row r="603" spans="1:9" x14ac:dyDescent="0.35">
      <c r="A603" s="207" t="s">
        <v>987</v>
      </c>
      <c r="B603" t="s">
        <v>988</v>
      </c>
      <c r="C603" t="s">
        <v>352</v>
      </c>
      <c r="D603" t="s">
        <v>959</v>
      </c>
      <c r="E603" s="207" t="s">
        <v>341</v>
      </c>
      <c r="F603" s="207" t="s">
        <v>204</v>
      </c>
      <c r="G603" s="207" t="s">
        <v>209</v>
      </c>
      <c r="H603" s="207" t="s">
        <v>1101</v>
      </c>
      <c r="I603" s="207"/>
    </row>
    <row r="604" spans="1:9" x14ac:dyDescent="0.35">
      <c r="A604" s="207" t="s">
        <v>987</v>
      </c>
      <c r="B604" t="s">
        <v>988</v>
      </c>
      <c r="C604" t="s">
        <v>1072</v>
      </c>
      <c r="D604" t="s">
        <v>959</v>
      </c>
      <c r="E604" s="207" t="s">
        <v>341</v>
      </c>
      <c r="F604" s="207" t="s">
        <v>204</v>
      </c>
      <c r="G604" s="207" t="s">
        <v>209</v>
      </c>
      <c r="H604" s="207" t="s">
        <v>1101</v>
      </c>
      <c r="I604" s="207"/>
    </row>
    <row r="605" spans="1:9" x14ac:dyDescent="0.35">
      <c r="A605" s="207" t="s">
        <v>987</v>
      </c>
      <c r="B605" t="s">
        <v>988</v>
      </c>
      <c r="C605" t="s">
        <v>1012</v>
      </c>
      <c r="D605" t="s">
        <v>959</v>
      </c>
      <c r="E605" s="207" t="s">
        <v>341</v>
      </c>
      <c r="F605" s="207" t="s">
        <v>204</v>
      </c>
      <c r="G605" s="207" t="s">
        <v>209</v>
      </c>
      <c r="H605" s="207" t="s">
        <v>1102</v>
      </c>
      <c r="I605" s="207"/>
    </row>
    <row r="606" spans="1:9" x14ac:dyDescent="0.35">
      <c r="A606" s="207" t="s">
        <v>987</v>
      </c>
      <c r="B606" t="s">
        <v>988</v>
      </c>
      <c r="C606" t="s">
        <v>423</v>
      </c>
      <c r="D606" t="s">
        <v>959</v>
      </c>
      <c r="E606" s="207" t="s">
        <v>341</v>
      </c>
      <c r="F606" s="207" t="s">
        <v>204</v>
      </c>
      <c r="G606" s="207" t="s">
        <v>209</v>
      </c>
      <c r="H606" s="207" t="s">
        <v>1102</v>
      </c>
      <c r="I606" s="207"/>
    </row>
    <row r="607" spans="1:9" x14ac:dyDescent="0.35">
      <c r="A607" s="207" t="s">
        <v>987</v>
      </c>
      <c r="B607" t="s">
        <v>988</v>
      </c>
      <c r="C607" t="s">
        <v>1049</v>
      </c>
      <c r="D607" t="s">
        <v>959</v>
      </c>
      <c r="E607" s="207" t="s">
        <v>341</v>
      </c>
      <c r="F607" s="207" t="s">
        <v>204</v>
      </c>
      <c r="G607" s="207" t="s">
        <v>209</v>
      </c>
      <c r="H607" s="207" t="s">
        <v>1102</v>
      </c>
      <c r="I607" s="207"/>
    </row>
    <row r="608" spans="1:9" x14ac:dyDescent="0.35">
      <c r="A608" s="207" t="s">
        <v>987</v>
      </c>
      <c r="B608" t="s">
        <v>988</v>
      </c>
      <c r="C608" t="s">
        <v>1014</v>
      </c>
      <c r="D608" t="s">
        <v>959</v>
      </c>
      <c r="E608" s="207" t="s">
        <v>204</v>
      </c>
      <c r="F608" s="207" t="s">
        <v>209</v>
      </c>
      <c r="G608" s="207" t="s">
        <v>209</v>
      </c>
      <c r="H608" s="207" t="s">
        <v>1103</v>
      </c>
      <c r="I608" s="207" t="s">
        <v>1104</v>
      </c>
    </row>
    <row r="609" spans="1:9" ht="29" x14ac:dyDescent="0.35">
      <c r="A609" s="207" t="s">
        <v>987</v>
      </c>
      <c r="B609" t="s">
        <v>988</v>
      </c>
      <c r="C609" t="s">
        <v>1050</v>
      </c>
      <c r="D609" t="s">
        <v>959</v>
      </c>
      <c r="E609" s="207" t="s">
        <v>341</v>
      </c>
      <c r="F609" s="207" t="s">
        <v>204</v>
      </c>
      <c r="G609" s="207" t="s">
        <v>209</v>
      </c>
      <c r="H609" s="207" t="s">
        <v>1105</v>
      </c>
      <c r="I609" s="207" t="s">
        <v>1106</v>
      </c>
    </row>
    <row r="610" spans="1:9" ht="29" x14ac:dyDescent="0.35">
      <c r="A610" s="207" t="s">
        <v>987</v>
      </c>
      <c r="B610" t="s">
        <v>988</v>
      </c>
      <c r="C610" t="s">
        <v>1018</v>
      </c>
      <c r="D610" t="s">
        <v>959</v>
      </c>
      <c r="E610" s="207" t="s">
        <v>341</v>
      </c>
      <c r="F610" s="207" t="s">
        <v>204</v>
      </c>
      <c r="G610" s="207" t="s">
        <v>209</v>
      </c>
      <c r="H610" s="207" t="s">
        <v>1107</v>
      </c>
      <c r="I610" s="207" t="s">
        <v>1108</v>
      </c>
    </row>
    <row r="611" spans="1:9" ht="29" x14ac:dyDescent="0.35">
      <c r="A611" s="207" t="s">
        <v>987</v>
      </c>
      <c r="B611" t="s">
        <v>988</v>
      </c>
      <c r="C611" t="s">
        <v>1023</v>
      </c>
      <c r="D611" t="s">
        <v>959</v>
      </c>
      <c r="E611" s="207" t="s">
        <v>341</v>
      </c>
      <c r="F611" s="207" t="s">
        <v>204</v>
      </c>
      <c r="G611" s="207" t="s">
        <v>209</v>
      </c>
      <c r="H611" s="207" t="s">
        <v>1107</v>
      </c>
      <c r="I611" s="207" t="s">
        <v>1108</v>
      </c>
    </row>
    <row r="612" spans="1:9" x14ac:dyDescent="0.35">
      <c r="A612" s="207" t="s">
        <v>987</v>
      </c>
      <c r="B612" t="s">
        <v>988</v>
      </c>
      <c r="C612" t="s">
        <v>1109</v>
      </c>
      <c r="D612" t="s">
        <v>959</v>
      </c>
      <c r="E612" s="207" t="s">
        <v>341</v>
      </c>
      <c r="F612" s="207" t="s">
        <v>204</v>
      </c>
      <c r="G612" s="207" t="s">
        <v>209</v>
      </c>
      <c r="H612" s="207" t="s">
        <v>1110</v>
      </c>
      <c r="I612" s="207"/>
    </row>
    <row r="613" spans="1:9" x14ac:dyDescent="0.35">
      <c r="A613" s="207" t="s">
        <v>987</v>
      </c>
      <c r="B613" t="s">
        <v>988</v>
      </c>
      <c r="C613" t="s">
        <v>1026</v>
      </c>
      <c r="D613" t="s">
        <v>959</v>
      </c>
      <c r="E613" s="207" t="s">
        <v>341</v>
      </c>
      <c r="F613" s="207" t="s">
        <v>204</v>
      </c>
      <c r="G613" s="207" t="s">
        <v>209</v>
      </c>
      <c r="H613" s="207" t="s">
        <v>1111</v>
      </c>
      <c r="I613" s="207" t="s">
        <v>1084</v>
      </c>
    </row>
    <row r="614" spans="1:9" x14ac:dyDescent="0.35">
      <c r="A614" s="207" t="s">
        <v>987</v>
      </c>
      <c r="B614" t="s">
        <v>988</v>
      </c>
      <c r="C614" t="s">
        <v>1112</v>
      </c>
      <c r="D614" t="s">
        <v>959</v>
      </c>
      <c r="E614" s="207" t="s">
        <v>341</v>
      </c>
      <c r="F614" s="207" t="s">
        <v>204</v>
      </c>
      <c r="G614" s="207" t="s">
        <v>209</v>
      </c>
      <c r="H614" s="207" t="s">
        <v>1113</v>
      </c>
      <c r="I614" s="207" t="s">
        <v>1084</v>
      </c>
    </row>
    <row r="615" spans="1:9" x14ac:dyDescent="0.35">
      <c r="A615" s="207" t="s">
        <v>987</v>
      </c>
      <c r="B615" t="s">
        <v>988</v>
      </c>
      <c r="C615" t="s">
        <v>1114</v>
      </c>
      <c r="D615" t="s">
        <v>959</v>
      </c>
      <c r="E615" s="207" t="s">
        <v>341</v>
      </c>
      <c r="F615" s="207" t="s">
        <v>198</v>
      </c>
      <c r="G615" s="207" t="s">
        <v>204</v>
      </c>
      <c r="H615" s="207" t="s">
        <v>1115</v>
      </c>
      <c r="I615" s="207" t="s">
        <v>1084</v>
      </c>
    </row>
    <row r="616" spans="1:9" x14ac:dyDescent="0.35">
      <c r="A616" s="207" t="s">
        <v>987</v>
      </c>
      <c r="B616" t="s">
        <v>988</v>
      </c>
      <c r="C616" t="s">
        <v>1116</v>
      </c>
      <c r="D616" t="s">
        <v>959</v>
      </c>
      <c r="E616" s="207" t="s">
        <v>341</v>
      </c>
      <c r="F616" s="207" t="s">
        <v>198</v>
      </c>
      <c r="G616" s="207" t="s">
        <v>204</v>
      </c>
      <c r="H616" s="207" t="s">
        <v>1115</v>
      </c>
      <c r="I616" s="207" t="s">
        <v>1084</v>
      </c>
    </row>
    <row r="617" spans="1:9" x14ac:dyDescent="0.35">
      <c r="A617" s="207" t="s">
        <v>987</v>
      </c>
      <c r="B617" t="s">
        <v>988</v>
      </c>
      <c r="C617" t="s">
        <v>1085</v>
      </c>
      <c r="D617" t="s">
        <v>959</v>
      </c>
      <c r="E617" s="207" t="s">
        <v>341</v>
      </c>
      <c r="F617" s="207" t="s">
        <v>204</v>
      </c>
      <c r="G617" s="207" t="s">
        <v>209</v>
      </c>
      <c r="H617" s="207" t="s">
        <v>1117</v>
      </c>
      <c r="I617" s="207" t="s">
        <v>1118</v>
      </c>
    </row>
    <row r="618" spans="1:9" x14ac:dyDescent="0.35">
      <c r="A618" s="207" t="s">
        <v>987</v>
      </c>
      <c r="B618" t="s">
        <v>988</v>
      </c>
      <c r="C618" t="s">
        <v>1088</v>
      </c>
      <c r="D618" t="s">
        <v>959</v>
      </c>
      <c r="E618" s="207" t="s">
        <v>341</v>
      </c>
      <c r="F618" s="207" t="s">
        <v>204</v>
      </c>
      <c r="G618" s="207" t="s">
        <v>209</v>
      </c>
      <c r="H618" s="207" t="s">
        <v>1119</v>
      </c>
      <c r="I618" s="207"/>
    </row>
    <row r="619" spans="1:9" x14ac:dyDescent="0.35">
      <c r="A619" s="207" t="s">
        <v>987</v>
      </c>
      <c r="B619" t="s">
        <v>988</v>
      </c>
      <c r="C619" t="s">
        <v>1037</v>
      </c>
      <c r="D619" t="s">
        <v>959</v>
      </c>
      <c r="E619" s="207" t="s">
        <v>341</v>
      </c>
      <c r="F619" s="207" t="s">
        <v>204</v>
      </c>
      <c r="G619" s="207" t="s">
        <v>209</v>
      </c>
      <c r="H619" s="207" t="s">
        <v>1120</v>
      </c>
      <c r="I619" s="207" t="s">
        <v>1121</v>
      </c>
    </row>
    <row r="620" spans="1:9" ht="29" x14ac:dyDescent="0.35">
      <c r="A620" s="207" t="s">
        <v>987</v>
      </c>
      <c r="B620" t="s">
        <v>988</v>
      </c>
      <c r="C620" t="s">
        <v>1028</v>
      </c>
      <c r="D620" t="s">
        <v>959</v>
      </c>
      <c r="E620" s="207" t="s">
        <v>341</v>
      </c>
      <c r="F620" s="207" t="s">
        <v>204</v>
      </c>
      <c r="G620" s="207" t="s">
        <v>209</v>
      </c>
      <c r="H620" s="207" t="s">
        <v>1122</v>
      </c>
      <c r="I620" s="207" t="s">
        <v>1123</v>
      </c>
    </row>
    <row r="621" spans="1:9" x14ac:dyDescent="0.35">
      <c r="A621" s="207" t="s">
        <v>987</v>
      </c>
      <c r="B621" t="s">
        <v>988</v>
      </c>
      <c r="C621" t="s">
        <v>1031</v>
      </c>
      <c r="D621" t="s">
        <v>959</v>
      </c>
      <c r="E621" s="207" t="s">
        <v>341</v>
      </c>
      <c r="F621" s="207" t="s">
        <v>204</v>
      </c>
      <c r="G621" s="207" t="s">
        <v>209</v>
      </c>
      <c r="H621" s="207" t="s">
        <v>1124</v>
      </c>
      <c r="I621" s="207" t="s">
        <v>1033</v>
      </c>
    </row>
    <row r="622" spans="1:9" x14ac:dyDescent="0.35">
      <c r="A622" s="207" t="s">
        <v>987</v>
      </c>
      <c r="B622" t="s">
        <v>988</v>
      </c>
      <c r="C622" t="s">
        <v>989</v>
      </c>
      <c r="D622" t="s">
        <v>94</v>
      </c>
      <c r="E622" s="207" t="s">
        <v>204</v>
      </c>
      <c r="F622" s="207" t="s">
        <v>204</v>
      </c>
      <c r="G622" s="207" t="s">
        <v>198</v>
      </c>
      <c r="H622" s="207" t="s">
        <v>1125</v>
      </c>
      <c r="I622" s="207"/>
    </row>
    <row r="623" spans="1:9" ht="29" x14ac:dyDescent="0.35">
      <c r="A623" s="207" t="s">
        <v>987</v>
      </c>
      <c r="B623" t="s">
        <v>988</v>
      </c>
      <c r="C623" t="s">
        <v>991</v>
      </c>
      <c r="D623" t="s">
        <v>94</v>
      </c>
      <c r="E623" s="207" t="s">
        <v>204</v>
      </c>
      <c r="F623" s="207" t="s">
        <v>204</v>
      </c>
      <c r="G623" s="207" t="s">
        <v>198</v>
      </c>
      <c r="H623" s="207" t="s">
        <v>1126</v>
      </c>
      <c r="I623" s="207" t="s">
        <v>1095</v>
      </c>
    </row>
    <row r="624" spans="1:9" ht="29" x14ac:dyDescent="0.35">
      <c r="A624" s="207" t="s">
        <v>987</v>
      </c>
      <c r="B624" t="s">
        <v>988</v>
      </c>
      <c r="C624" t="s">
        <v>992</v>
      </c>
      <c r="D624" t="s">
        <v>94</v>
      </c>
      <c r="E624" s="207" t="s">
        <v>204</v>
      </c>
      <c r="F624" s="207" t="s">
        <v>204</v>
      </c>
      <c r="G624" s="207" t="s">
        <v>198</v>
      </c>
      <c r="H624" s="207" t="s">
        <v>1127</v>
      </c>
      <c r="I624" s="207" t="s">
        <v>1095</v>
      </c>
    </row>
    <row r="625" spans="1:9" ht="29" x14ac:dyDescent="0.35">
      <c r="A625" s="207" t="s">
        <v>987</v>
      </c>
      <c r="B625" t="s">
        <v>988</v>
      </c>
      <c r="C625" t="s">
        <v>993</v>
      </c>
      <c r="D625" t="s">
        <v>94</v>
      </c>
      <c r="E625" s="207" t="s">
        <v>204</v>
      </c>
      <c r="F625" s="207" t="s">
        <v>204</v>
      </c>
      <c r="G625" s="207" t="s">
        <v>198</v>
      </c>
      <c r="H625" s="207" t="s">
        <v>1128</v>
      </c>
      <c r="I625" s="207"/>
    </row>
    <row r="626" spans="1:9" ht="29" x14ac:dyDescent="0.35">
      <c r="A626" s="207" t="s">
        <v>987</v>
      </c>
      <c r="B626" t="s">
        <v>988</v>
      </c>
      <c r="C626" t="s">
        <v>1012</v>
      </c>
      <c r="D626" t="s">
        <v>94</v>
      </c>
      <c r="E626" s="207" t="s">
        <v>204</v>
      </c>
      <c r="F626" s="207" t="s">
        <v>204</v>
      </c>
      <c r="G626" s="207" t="s">
        <v>198</v>
      </c>
      <c r="H626" s="207" t="s">
        <v>1129</v>
      </c>
      <c r="I626" s="207"/>
    </row>
    <row r="627" spans="1:9" x14ac:dyDescent="0.35">
      <c r="A627" s="207" t="s">
        <v>987</v>
      </c>
      <c r="B627" t="s">
        <v>988</v>
      </c>
      <c r="C627" t="s">
        <v>1049</v>
      </c>
      <c r="D627" t="s">
        <v>94</v>
      </c>
      <c r="E627" s="207" t="s">
        <v>204</v>
      </c>
      <c r="F627" s="207" t="s">
        <v>204</v>
      </c>
      <c r="G627" s="207" t="s">
        <v>198</v>
      </c>
      <c r="H627" s="207" t="s">
        <v>1130</v>
      </c>
      <c r="I627" s="207"/>
    </row>
    <row r="628" spans="1:9" x14ac:dyDescent="0.35">
      <c r="A628" s="207" t="s">
        <v>987</v>
      </c>
      <c r="B628" t="s">
        <v>988</v>
      </c>
      <c r="C628" t="s">
        <v>1014</v>
      </c>
      <c r="D628" t="s">
        <v>94</v>
      </c>
      <c r="E628" s="207" t="s">
        <v>204</v>
      </c>
      <c r="F628" s="207" t="s">
        <v>204</v>
      </c>
      <c r="G628" s="207" t="s">
        <v>198</v>
      </c>
      <c r="H628" s="207" t="s">
        <v>1131</v>
      </c>
      <c r="I628" s="207" t="s">
        <v>1104</v>
      </c>
    </row>
    <row r="629" spans="1:9" x14ac:dyDescent="0.35">
      <c r="A629" s="207" t="s">
        <v>987</v>
      </c>
      <c r="B629" t="s">
        <v>988</v>
      </c>
      <c r="C629" t="s">
        <v>1037</v>
      </c>
      <c r="D629" t="s">
        <v>94</v>
      </c>
      <c r="E629" s="207" t="s">
        <v>204</v>
      </c>
      <c r="F629" s="207" t="s">
        <v>204</v>
      </c>
      <c r="G629" s="207" t="s">
        <v>198</v>
      </c>
      <c r="H629" s="207" t="s">
        <v>1132</v>
      </c>
      <c r="I629" s="207" t="s">
        <v>1121</v>
      </c>
    </row>
    <row r="630" spans="1:9" ht="29" x14ac:dyDescent="0.35">
      <c r="A630" s="207" t="s">
        <v>987</v>
      </c>
      <c r="B630" t="s">
        <v>988</v>
      </c>
      <c r="C630" t="s">
        <v>1028</v>
      </c>
      <c r="D630" t="s">
        <v>94</v>
      </c>
      <c r="E630" s="207" t="s">
        <v>204</v>
      </c>
      <c r="F630" s="207" t="s">
        <v>204</v>
      </c>
      <c r="G630" s="207" t="s">
        <v>198</v>
      </c>
      <c r="H630" s="207" t="s">
        <v>1122</v>
      </c>
      <c r="I630" s="207" t="s">
        <v>1133</v>
      </c>
    </row>
    <row r="631" spans="1:9" x14ac:dyDescent="0.35">
      <c r="A631" s="207" t="s">
        <v>987</v>
      </c>
      <c r="B631" t="s">
        <v>988</v>
      </c>
      <c r="C631" t="s">
        <v>989</v>
      </c>
      <c r="D631" t="s">
        <v>700</v>
      </c>
      <c r="E631" s="207" t="s">
        <v>341</v>
      </c>
      <c r="F631" s="207" t="s">
        <v>204</v>
      </c>
      <c r="G631" s="207" t="s">
        <v>204</v>
      </c>
      <c r="H631" s="207" t="s">
        <v>1134</v>
      </c>
      <c r="I631" s="207"/>
    </row>
    <row r="632" spans="1:9" ht="29" x14ac:dyDescent="0.35">
      <c r="A632" s="207" t="s">
        <v>987</v>
      </c>
      <c r="B632" t="s">
        <v>988</v>
      </c>
      <c r="C632" t="s">
        <v>1028</v>
      </c>
      <c r="D632" t="s">
        <v>700</v>
      </c>
      <c r="E632" s="207" t="s">
        <v>341</v>
      </c>
      <c r="F632" s="207" t="s">
        <v>204</v>
      </c>
      <c r="G632" s="207" t="s">
        <v>204</v>
      </c>
      <c r="H632" s="207" t="s">
        <v>1135</v>
      </c>
      <c r="I632" s="207" t="s">
        <v>1136</v>
      </c>
    </row>
    <row r="633" spans="1:9" x14ac:dyDescent="0.35">
      <c r="A633" s="207" t="s">
        <v>987</v>
      </c>
      <c r="B633" t="s">
        <v>988</v>
      </c>
      <c r="C633" t="s">
        <v>1137</v>
      </c>
      <c r="D633" t="s">
        <v>700</v>
      </c>
      <c r="E633" s="207" t="s">
        <v>341</v>
      </c>
      <c r="F633" s="207" t="s">
        <v>204</v>
      </c>
      <c r="G633" s="207" t="s">
        <v>204</v>
      </c>
      <c r="H633" s="207" t="s">
        <v>1135</v>
      </c>
      <c r="I633" s="207"/>
    </row>
    <row r="634" spans="1:9" x14ac:dyDescent="0.35">
      <c r="A634" s="207" t="s">
        <v>987</v>
      </c>
      <c r="B634" t="s">
        <v>988</v>
      </c>
      <c r="C634" t="s">
        <v>1138</v>
      </c>
      <c r="D634" t="s">
        <v>700</v>
      </c>
      <c r="E634" s="207" t="s">
        <v>341</v>
      </c>
      <c r="F634" s="207" t="s">
        <v>204</v>
      </c>
      <c r="G634" s="207" t="s">
        <v>204</v>
      </c>
      <c r="H634" s="207" t="s">
        <v>1135</v>
      </c>
      <c r="I634" s="207"/>
    </row>
    <row r="635" spans="1:9" x14ac:dyDescent="0.35">
      <c r="A635" s="207" t="s">
        <v>987</v>
      </c>
      <c r="B635" t="s">
        <v>988</v>
      </c>
      <c r="C635" t="s">
        <v>1139</v>
      </c>
      <c r="D635" t="s">
        <v>700</v>
      </c>
      <c r="E635" s="207" t="s">
        <v>341</v>
      </c>
      <c r="F635" s="207" t="s">
        <v>204</v>
      </c>
      <c r="G635" s="207" t="s">
        <v>204</v>
      </c>
      <c r="H635" s="207" t="s">
        <v>1135</v>
      </c>
      <c r="I635" s="207" t="s">
        <v>1033</v>
      </c>
    </row>
    <row r="636" spans="1:9" x14ac:dyDescent="0.35">
      <c r="A636" s="207" t="s">
        <v>987</v>
      </c>
      <c r="B636" t="s">
        <v>988</v>
      </c>
      <c r="C636" t="s">
        <v>989</v>
      </c>
      <c r="D636" t="s">
        <v>95</v>
      </c>
      <c r="E636" s="207" t="s">
        <v>204</v>
      </c>
      <c r="F636" s="207" t="s">
        <v>204</v>
      </c>
      <c r="G636" s="207" t="s">
        <v>198</v>
      </c>
      <c r="H636" s="207" t="s">
        <v>1140</v>
      </c>
      <c r="I636" s="207"/>
    </row>
    <row r="637" spans="1:9" ht="29" x14ac:dyDescent="0.35">
      <c r="A637" s="207" t="s">
        <v>987</v>
      </c>
      <c r="B637" t="s">
        <v>988</v>
      </c>
      <c r="C637" t="s">
        <v>997</v>
      </c>
      <c r="D637" t="s">
        <v>95</v>
      </c>
      <c r="E637" s="207" t="s">
        <v>204</v>
      </c>
      <c r="F637" s="207" t="s">
        <v>204</v>
      </c>
      <c r="G637" s="207" t="s">
        <v>198</v>
      </c>
      <c r="H637" s="207" t="s">
        <v>1141</v>
      </c>
      <c r="I637" s="207"/>
    </row>
    <row r="638" spans="1:9" x14ac:dyDescent="0.35">
      <c r="A638" s="207" t="s">
        <v>987</v>
      </c>
      <c r="B638" t="s">
        <v>988</v>
      </c>
      <c r="C638" t="s">
        <v>1012</v>
      </c>
      <c r="D638" t="s">
        <v>95</v>
      </c>
      <c r="E638" s="207" t="s">
        <v>204</v>
      </c>
      <c r="F638" s="207" t="s">
        <v>204</v>
      </c>
      <c r="G638" s="207" t="s">
        <v>198</v>
      </c>
      <c r="H638" s="207" t="s">
        <v>1142</v>
      </c>
      <c r="I638" s="207"/>
    </row>
    <row r="639" spans="1:9" x14ac:dyDescent="0.35">
      <c r="A639" s="207" t="s">
        <v>987</v>
      </c>
      <c r="B639" t="s">
        <v>988</v>
      </c>
      <c r="C639" t="s">
        <v>1085</v>
      </c>
      <c r="D639" t="s">
        <v>959</v>
      </c>
      <c r="E639" s="207" t="s">
        <v>341</v>
      </c>
      <c r="F639" s="207" t="s">
        <v>204</v>
      </c>
      <c r="G639" s="207" t="s">
        <v>209</v>
      </c>
      <c r="H639" s="207" t="s">
        <v>1117</v>
      </c>
      <c r="I639" s="207" t="s">
        <v>1143</v>
      </c>
    </row>
    <row r="640" spans="1:9" x14ac:dyDescent="0.35">
      <c r="A640" s="207" t="s">
        <v>987</v>
      </c>
      <c r="B640" t="s">
        <v>988</v>
      </c>
      <c r="C640" t="s">
        <v>1037</v>
      </c>
      <c r="D640" t="s">
        <v>339</v>
      </c>
      <c r="E640" s="207" t="s">
        <v>341</v>
      </c>
      <c r="F640" s="207" t="s">
        <v>204</v>
      </c>
      <c r="G640" s="207" t="s">
        <v>209</v>
      </c>
      <c r="H640" s="207" t="s">
        <v>1089</v>
      </c>
      <c r="I640" s="207" t="s">
        <v>1144</v>
      </c>
    </row>
    <row r="641" spans="1:9" x14ac:dyDescent="0.35">
      <c r="A641" s="207" t="s">
        <v>987</v>
      </c>
      <c r="B641" t="s">
        <v>988</v>
      </c>
      <c r="C641" t="s">
        <v>1037</v>
      </c>
      <c r="D641" t="s">
        <v>339</v>
      </c>
      <c r="E641" s="207" t="s">
        <v>341</v>
      </c>
      <c r="F641" s="207" t="s">
        <v>204</v>
      </c>
      <c r="G641" s="207" t="s">
        <v>209</v>
      </c>
      <c r="H641" s="207" t="s">
        <v>1089</v>
      </c>
      <c r="I641" s="207" t="s">
        <v>1145</v>
      </c>
    </row>
    <row r="642" spans="1:9" x14ac:dyDescent="0.35">
      <c r="A642" s="207" t="s">
        <v>987</v>
      </c>
      <c r="B642" t="s">
        <v>988</v>
      </c>
      <c r="C642" t="s">
        <v>1037</v>
      </c>
      <c r="D642" t="s">
        <v>339</v>
      </c>
      <c r="E642" s="207" t="s">
        <v>341</v>
      </c>
      <c r="F642" s="207" t="s">
        <v>204</v>
      </c>
      <c r="G642" s="207" t="s">
        <v>209</v>
      </c>
      <c r="H642" s="207" t="s">
        <v>1089</v>
      </c>
      <c r="I642" s="207" t="s">
        <v>1146</v>
      </c>
    </row>
    <row r="643" spans="1:9" ht="58" x14ac:dyDescent="0.35">
      <c r="A643" s="207" t="s">
        <v>1147</v>
      </c>
      <c r="B643" t="s">
        <v>298</v>
      </c>
      <c r="C643" t="s">
        <v>1148</v>
      </c>
      <c r="D643" t="s">
        <v>353</v>
      </c>
      <c r="E643" s="207" t="s">
        <v>204</v>
      </c>
      <c r="F643" s="207" t="s">
        <v>209</v>
      </c>
      <c r="G643" s="207" t="s">
        <v>209</v>
      </c>
      <c r="H643" s="207" t="s">
        <v>1149</v>
      </c>
      <c r="I643" s="207" t="s">
        <v>1150</v>
      </c>
    </row>
    <row r="644" spans="1:9" ht="29" x14ac:dyDescent="0.35">
      <c r="A644" s="207" t="s">
        <v>1147</v>
      </c>
      <c r="B644" t="s">
        <v>298</v>
      </c>
      <c r="C644" t="s">
        <v>1151</v>
      </c>
      <c r="D644" t="s">
        <v>353</v>
      </c>
      <c r="E644" s="207" t="s">
        <v>198</v>
      </c>
      <c r="F644" s="207" t="s">
        <v>209</v>
      </c>
      <c r="G644" s="207" t="s">
        <v>209</v>
      </c>
      <c r="H644" s="207" t="s">
        <v>1152</v>
      </c>
      <c r="I644" s="207" t="s">
        <v>1153</v>
      </c>
    </row>
    <row r="645" spans="1:9" ht="29" x14ac:dyDescent="0.35">
      <c r="A645" s="207" t="s">
        <v>1147</v>
      </c>
      <c r="B645" t="s">
        <v>298</v>
      </c>
      <c r="C645" t="s">
        <v>1154</v>
      </c>
      <c r="D645" t="s">
        <v>353</v>
      </c>
      <c r="E645" s="207" t="s">
        <v>198</v>
      </c>
      <c r="F645" s="207" t="s">
        <v>209</v>
      </c>
      <c r="G645" s="207" t="s">
        <v>209</v>
      </c>
      <c r="H645" s="207" t="s">
        <v>1155</v>
      </c>
      <c r="I645" s="207" t="s">
        <v>1156</v>
      </c>
    </row>
    <row r="646" spans="1:9" ht="29" x14ac:dyDescent="0.35">
      <c r="A646" s="207" t="s">
        <v>1147</v>
      </c>
      <c r="B646" t="s">
        <v>298</v>
      </c>
      <c r="C646" t="s">
        <v>1157</v>
      </c>
      <c r="D646" t="s">
        <v>353</v>
      </c>
      <c r="E646" s="207" t="s">
        <v>209</v>
      </c>
      <c r="F646" s="207" t="s">
        <v>214</v>
      </c>
      <c r="G646" s="207" t="s">
        <v>214</v>
      </c>
      <c r="H646" s="207" t="s">
        <v>1158</v>
      </c>
      <c r="I646" s="207" t="s">
        <v>1159</v>
      </c>
    </row>
    <row r="647" spans="1:9" ht="29" x14ac:dyDescent="0.35">
      <c r="A647" s="207" t="s">
        <v>1147</v>
      </c>
      <c r="B647" t="s">
        <v>298</v>
      </c>
      <c r="C647" t="s">
        <v>1160</v>
      </c>
      <c r="D647" t="s">
        <v>353</v>
      </c>
      <c r="E647" s="207" t="s">
        <v>204</v>
      </c>
      <c r="F647" s="207" t="s">
        <v>209</v>
      </c>
      <c r="G647" s="207" t="s">
        <v>209</v>
      </c>
      <c r="H647" s="207" t="s">
        <v>1161</v>
      </c>
      <c r="I647" s="207" t="s">
        <v>1156</v>
      </c>
    </row>
    <row r="648" spans="1:9" ht="43.5" x14ac:dyDescent="0.35">
      <c r="A648" s="207" t="s">
        <v>1147</v>
      </c>
      <c r="B648" t="s">
        <v>298</v>
      </c>
      <c r="C648" t="s">
        <v>1162</v>
      </c>
      <c r="D648" t="s">
        <v>353</v>
      </c>
      <c r="E648" s="207" t="s">
        <v>204</v>
      </c>
      <c r="F648" s="207" t="s">
        <v>209</v>
      </c>
      <c r="G648" s="207" t="s">
        <v>209</v>
      </c>
      <c r="H648" s="207" t="s">
        <v>1163</v>
      </c>
      <c r="I648" s="207" t="s">
        <v>1164</v>
      </c>
    </row>
    <row r="649" spans="1:9" ht="29" x14ac:dyDescent="0.35">
      <c r="A649" s="207" t="s">
        <v>1147</v>
      </c>
      <c r="B649" t="s">
        <v>441</v>
      </c>
      <c r="C649" t="s">
        <v>1165</v>
      </c>
      <c r="D649" t="s">
        <v>353</v>
      </c>
      <c r="E649" s="207" t="s">
        <v>204</v>
      </c>
      <c r="F649" s="207" t="s">
        <v>209</v>
      </c>
      <c r="G649" s="207" t="s">
        <v>209</v>
      </c>
      <c r="H649" s="207" t="s">
        <v>1166</v>
      </c>
      <c r="I649" s="207" t="s">
        <v>1153</v>
      </c>
    </row>
    <row r="650" spans="1:9" ht="58" x14ac:dyDescent="0.35">
      <c r="A650" s="207" t="s">
        <v>1147</v>
      </c>
      <c r="B650" t="s">
        <v>298</v>
      </c>
      <c r="C650" t="s">
        <v>1167</v>
      </c>
      <c r="D650" t="s">
        <v>353</v>
      </c>
      <c r="E650" s="207" t="s">
        <v>204</v>
      </c>
      <c r="F650" s="207" t="s">
        <v>209</v>
      </c>
      <c r="G650" s="207" t="s">
        <v>209</v>
      </c>
      <c r="H650" s="207" t="s">
        <v>1168</v>
      </c>
      <c r="I650" s="207" t="s">
        <v>1169</v>
      </c>
    </row>
    <row r="651" spans="1:9" ht="29" x14ac:dyDescent="0.35">
      <c r="A651" s="207" t="s">
        <v>1147</v>
      </c>
      <c r="B651" t="s">
        <v>298</v>
      </c>
      <c r="C651" t="s">
        <v>1170</v>
      </c>
      <c r="D651" t="s">
        <v>353</v>
      </c>
      <c r="E651" s="207" t="s">
        <v>204</v>
      </c>
      <c r="F651" s="207" t="s">
        <v>209</v>
      </c>
      <c r="G651" s="207" t="s">
        <v>209</v>
      </c>
      <c r="H651" s="207" t="s">
        <v>1168</v>
      </c>
      <c r="I651" s="207" t="s">
        <v>1156</v>
      </c>
    </row>
    <row r="652" spans="1:9" ht="29" x14ac:dyDescent="0.35">
      <c r="A652" s="207" t="s">
        <v>1147</v>
      </c>
      <c r="B652" t="s">
        <v>298</v>
      </c>
      <c r="C652" t="s">
        <v>1148</v>
      </c>
      <c r="D652" t="s">
        <v>1171</v>
      </c>
      <c r="E652" s="207" t="s">
        <v>214</v>
      </c>
      <c r="F652" s="207" t="s">
        <v>209</v>
      </c>
      <c r="G652" s="207" t="s">
        <v>209</v>
      </c>
      <c r="H652" s="207" t="s">
        <v>1172</v>
      </c>
      <c r="I652" s="207" t="s">
        <v>1156</v>
      </c>
    </row>
    <row r="653" spans="1:9" ht="58" x14ac:dyDescent="0.35">
      <c r="A653" s="207" t="s">
        <v>1147</v>
      </c>
      <c r="B653" t="s">
        <v>298</v>
      </c>
      <c r="C653" t="s">
        <v>1151</v>
      </c>
      <c r="D653" t="s">
        <v>1171</v>
      </c>
      <c r="E653" s="207" t="s">
        <v>214</v>
      </c>
      <c r="F653" s="207" t="s">
        <v>209</v>
      </c>
      <c r="G653" s="207" t="s">
        <v>209</v>
      </c>
      <c r="H653" s="207" t="s">
        <v>1173</v>
      </c>
      <c r="I653" s="207" t="s">
        <v>1156</v>
      </c>
    </row>
    <row r="654" spans="1:9" ht="29" x14ac:dyDescent="0.35">
      <c r="A654" s="207" t="s">
        <v>1147</v>
      </c>
      <c r="B654" t="s">
        <v>298</v>
      </c>
      <c r="C654" t="s">
        <v>1154</v>
      </c>
      <c r="D654" t="s">
        <v>1171</v>
      </c>
      <c r="E654" s="207" t="s">
        <v>209</v>
      </c>
      <c r="F654" s="207" t="s">
        <v>209</v>
      </c>
      <c r="G654" s="207" t="s">
        <v>209</v>
      </c>
      <c r="H654" s="207" t="s">
        <v>1174</v>
      </c>
      <c r="I654" s="207" t="s">
        <v>1175</v>
      </c>
    </row>
    <row r="655" spans="1:9" ht="29" x14ac:dyDescent="0.35">
      <c r="A655" s="207" t="s">
        <v>1147</v>
      </c>
      <c r="B655" t="s">
        <v>298</v>
      </c>
      <c r="C655" t="s">
        <v>1157</v>
      </c>
      <c r="D655" t="s">
        <v>1171</v>
      </c>
      <c r="E655" s="207" t="s">
        <v>214</v>
      </c>
      <c r="F655" s="207" t="s">
        <v>209</v>
      </c>
      <c r="G655" s="207" t="s">
        <v>209</v>
      </c>
      <c r="H655" s="207" t="s">
        <v>1176</v>
      </c>
      <c r="I655" s="207" t="s">
        <v>1177</v>
      </c>
    </row>
    <row r="656" spans="1:9" ht="29" x14ac:dyDescent="0.35">
      <c r="A656" s="207" t="s">
        <v>1147</v>
      </c>
      <c r="B656" t="s">
        <v>298</v>
      </c>
      <c r="C656" t="s">
        <v>1160</v>
      </c>
      <c r="D656" t="s">
        <v>1171</v>
      </c>
      <c r="E656" s="207" t="s">
        <v>209</v>
      </c>
      <c r="F656" s="207" t="s">
        <v>209</v>
      </c>
      <c r="G656" s="207" t="s">
        <v>209</v>
      </c>
      <c r="H656" s="207" t="s">
        <v>1178</v>
      </c>
      <c r="I656" s="207" t="s">
        <v>1175</v>
      </c>
    </row>
    <row r="657" spans="1:9" ht="29" x14ac:dyDescent="0.35">
      <c r="A657" s="207" t="s">
        <v>1147</v>
      </c>
      <c r="B657" t="s">
        <v>298</v>
      </c>
      <c r="C657" t="s">
        <v>1179</v>
      </c>
      <c r="D657" t="s">
        <v>1171</v>
      </c>
      <c r="E657" s="207" t="s">
        <v>214</v>
      </c>
      <c r="F657" s="207" t="s">
        <v>209</v>
      </c>
      <c r="G657" s="207" t="s">
        <v>209</v>
      </c>
      <c r="H657" s="207" t="s">
        <v>1180</v>
      </c>
      <c r="I657" s="207" t="s">
        <v>1175</v>
      </c>
    </row>
    <row r="658" spans="1:9" ht="29" x14ac:dyDescent="0.35">
      <c r="A658" s="207" t="s">
        <v>1147</v>
      </c>
      <c r="B658" t="s">
        <v>298</v>
      </c>
      <c r="C658" t="s">
        <v>1181</v>
      </c>
      <c r="D658" t="s">
        <v>1171</v>
      </c>
      <c r="E658" s="207" t="s">
        <v>214</v>
      </c>
      <c r="F658" s="207" t="s">
        <v>209</v>
      </c>
      <c r="G658" s="207" t="s">
        <v>209</v>
      </c>
      <c r="H658" s="207" t="s">
        <v>1182</v>
      </c>
      <c r="I658" s="207" t="s">
        <v>1183</v>
      </c>
    </row>
    <row r="659" spans="1:9" ht="130.5" x14ac:dyDescent="0.35">
      <c r="A659" s="207" t="s">
        <v>1147</v>
      </c>
      <c r="B659" t="s">
        <v>441</v>
      </c>
      <c r="C659" t="s">
        <v>1165</v>
      </c>
      <c r="D659" t="s">
        <v>1171</v>
      </c>
      <c r="E659" s="207" t="s">
        <v>214</v>
      </c>
      <c r="F659" s="207" t="s">
        <v>209</v>
      </c>
      <c r="G659" s="207" t="s">
        <v>209</v>
      </c>
      <c r="H659" s="207" t="s">
        <v>1184</v>
      </c>
      <c r="I659" s="207"/>
    </row>
    <row r="660" spans="1:9" ht="43.5" x14ac:dyDescent="0.35">
      <c r="A660" s="207" t="s">
        <v>1147</v>
      </c>
      <c r="B660" t="s">
        <v>298</v>
      </c>
      <c r="C660" t="s">
        <v>1167</v>
      </c>
      <c r="D660" t="s">
        <v>1171</v>
      </c>
      <c r="E660" s="207" t="s">
        <v>209</v>
      </c>
      <c r="F660" s="207" t="s">
        <v>209</v>
      </c>
      <c r="G660" s="207" t="s">
        <v>209</v>
      </c>
      <c r="I660" s="207" t="s">
        <v>1185</v>
      </c>
    </row>
    <row r="661" spans="1:9" ht="29" x14ac:dyDescent="0.35">
      <c r="A661" s="207" t="s">
        <v>1147</v>
      </c>
      <c r="B661" t="s">
        <v>298</v>
      </c>
      <c r="C661" t="s">
        <v>1170</v>
      </c>
      <c r="D661" t="s">
        <v>1171</v>
      </c>
      <c r="E661" s="207" t="s">
        <v>214</v>
      </c>
      <c r="F661" s="207" t="s">
        <v>209</v>
      </c>
      <c r="G661" s="207" t="s">
        <v>209</v>
      </c>
      <c r="H661" s="207" t="s">
        <v>1186</v>
      </c>
      <c r="I661" s="207"/>
    </row>
    <row r="662" spans="1:9" ht="29" x14ac:dyDescent="0.35">
      <c r="A662" s="207" t="s">
        <v>1147</v>
      </c>
      <c r="B662" t="s">
        <v>298</v>
      </c>
      <c r="C662" t="s">
        <v>1148</v>
      </c>
      <c r="D662" t="s">
        <v>1187</v>
      </c>
      <c r="E662" s="207" t="s">
        <v>198</v>
      </c>
      <c r="F662" s="207" t="s">
        <v>209</v>
      </c>
      <c r="G662" s="207" t="s">
        <v>209</v>
      </c>
      <c r="H662" s="207" t="s">
        <v>1172</v>
      </c>
      <c r="I662" s="207"/>
    </row>
    <row r="663" spans="1:9" ht="72.5" x14ac:dyDescent="0.35">
      <c r="A663" s="207" t="s">
        <v>1147</v>
      </c>
      <c r="B663" t="s">
        <v>298</v>
      </c>
      <c r="C663" t="s">
        <v>1151</v>
      </c>
      <c r="D663" t="s">
        <v>1187</v>
      </c>
      <c r="E663" s="207" t="s">
        <v>209</v>
      </c>
      <c r="F663" s="207" t="s">
        <v>214</v>
      </c>
      <c r="G663" s="207" t="s">
        <v>214</v>
      </c>
      <c r="H663" s="207" t="s">
        <v>1188</v>
      </c>
      <c r="I663" s="207" t="s">
        <v>1189</v>
      </c>
    </row>
    <row r="664" spans="1:9" ht="29" x14ac:dyDescent="0.35">
      <c r="A664" s="207" t="s">
        <v>1147</v>
      </c>
      <c r="B664" t="s">
        <v>298</v>
      </c>
      <c r="C664" t="s">
        <v>1154</v>
      </c>
      <c r="D664" t="s">
        <v>1187</v>
      </c>
      <c r="E664" s="207" t="s">
        <v>198</v>
      </c>
      <c r="F664" s="207" t="s">
        <v>209</v>
      </c>
      <c r="G664" s="207" t="s">
        <v>209</v>
      </c>
      <c r="I664" s="207"/>
    </row>
    <row r="665" spans="1:9" ht="29" x14ac:dyDescent="0.35">
      <c r="A665" s="207" t="s">
        <v>1147</v>
      </c>
      <c r="B665" t="s">
        <v>298</v>
      </c>
      <c r="C665" t="s">
        <v>1157</v>
      </c>
      <c r="D665" t="s">
        <v>1187</v>
      </c>
      <c r="E665" s="207" t="s">
        <v>198</v>
      </c>
      <c r="F665" s="207" t="s">
        <v>209</v>
      </c>
      <c r="G665" s="207" t="s">
        <v>209</v>
      </c>
      <c r="I665" s="207" t="s">
        <v>1177</v>
      </c>
    </row>
    <row r="666" spans="1:9" ht="29" x14ac:dyDescent="0.35">
      <c r="A666" s="207" t="s">
        <v>1147</v>
      </c>
      <c r="B666" t="s">
        <v>298</v>
      </c>
      <c r="C666" t="s">
        <v>1160</v>
      </c>
      <c r="D666" t="s">
        <v>1187</v>
      </c>
      <c r="E666" s="207" t="s">
        <v>204</v>
      </c>
      <c r="F666" s="207" t="s">
        <v>209</v>
      </c>
      <c r="G666" s="207" t="s">
        <v>209</v>
      </c>
      <c r="I666" s="207"/>
    </row>
    <row r="667" spans="1:9" ht="29" x14ac:dyDescent="0.35">
      <c r="A667" s="207" t="s">
        <v>1147</v>
      </c>
      <c r="B667" t="s">
        <v>298</v>
      </c>
      <c r="C667" t="s">
        <v>1179</v>
      </c>
      <c r="D667" t="s">
        <v>1187</v>
      </c>
      <c r="E667" s="207" t="s">
        <v>209</v>
      </c>
      <c r="F667" s="207" t="s">
        <v>214</v>
      </c>
      <c r="G667" s="207" t="s">
        <v>214</v>
      </c>
      <c r="I667" s="207"/>
    </row>
    <row r="668" spans="1:9" ht="29" x14ac:dyDescent="0.35">
      <c r="A668" s="207" t="s">
        <v>1147</v>
      </c>
      <c r="B668" t="s">
        <v>441</v>
      </c>
      <c r="C668" t="s">
        <v>1165</v>
      </c>
      <c r="D668" t="s">
        <v>1187</v>
      </c>
      <c r="E668" s="207" t="s">
        <v>198</v>
      </c>
      <c r="F668" s="207" t="s">
        <v>209</v>
      </c>
      <c r="G668" s="207" t="s">
        <v>209</v>
      </c>
      <c r="I668" s="207"/>
    </row>
    <row r="669" spans="1:9" ht="29" x14ac:dyDescent="0.35">
      <c r="A669" s="207" t="s">
        <v>1147</v>
      </c>
      <c r="B669" t="s">
        <v>298</v>
      </c>
      <c r="C669" t="s">
        <v>1167</v>
      </c>
      <c r="D669" t="s">
        <v>1187</v>
      </c>
      <c r="E669" s="207" t="s">
        <v>198</v>
      </c>
      <c r="F669" s="207" t="s">
        <v>209</v>
      </c>
      <c r="G669" s="207" t="s">
        <v>209</v>
      </c>
      <c r="I669" s="207"/>
    </row>
    <row r="670" spans="1:9" ht="29" x14ac:dyDescent="0.35">
      <c r="A670" s="207" t="s">
        <v>1147</v>
      </c>
      <c r="B670" t="s">
        <v>298</v>
      </c>
      <c r="C670" t="s">
        <v>1170</v>
      </c>
      <c r="D670" t="s">
        <v>1187</v>
      </c>
      <c r="E670" s="207" t="s">
        <v>204</v>
      </c>
      <c r="F670" s="207" t="s">
        <v>209</v>
      </c>
      <c r="G670" s="207" t="s">
        <v>209</v>
      </c>
      <c r="I670" s="207"/>
    </row>
    <row r="671" spans="1:9" ht="29" x14ac:dyDescent="0.35">
      <c r="A671" s="207" t="s">
        <v>1147</v>
      </c>
      <c r="B671" t="s">
        <v>298</v>
      </c>
      <c r="C671" t="s">
        <v>1160</v>
      </c>
      <c r="D671" t="s">
        <v>382</v>
      </c>
      <c r="E671" s="207" t="s">
        <v>198</v>
      </c>
      <c r="F671" s="207" t="s">
        <v>204</v>
      </c>
      <c r="G671" s="207" t="s">
        <v>204</v>
      </c>
      <c r="I671" s="207"/>
    </row>
    <row r="672" spans="1:9" ht="29" x14ac:dyDescent="0.35">
      <c r="A672" s="207" t="s">
        <v>1147</v>
      </c>
      <c r="B672" t="s">
        <v>298</v>
      </c>
      <c r="C672" t="s">
        <v>1162</v>
      </c>
      <c r="D672" t="s">
        <v>382</v>
      </c>
      <c r="E672" s="207" t="s">
        <v>198</v>
      </c>
      <c r="F672" s="207" t="s">
        <v>209</v>
      </c>
      <c r="G672" s="207" t="s">
        <v>209</v>
      </c>
      <c r="I672" s="207"/>
    </row>
    <row r="673" spans="1:9" ht="43.5" x14ac:dyDescent="0.35">
      <c r="A673" s="207" t="s">
        <v>1147</v>
      </c>
      <c r="B673" t="s">
        <v>298</v>
      </c>
      <c r="C673" t="s">
        <v>1167</v>
      </c>
      <c r="D673" t="s">
        <v>382</v>
      </c>
      <c r="E673" s="207" t="s">
        <v>198</v>
      </c>
      <c r="F673" s="207" t="s">
        <v>209</v>
      </c>
      <c r="G673" s="207" t="s">
        <v>209</v>
      </c>
      <c r="I673" s="207" t="s">
        <v>1185</v>
      </c>
    </row>
    <row r="674" spans="1:9" ht="29" x14ac:dyDescent="0.35">
      <c r="A674" s="207" t="s">
        <v>1147</v>
      </c>
      <c r="B674" t="s">
        <v>298</v>
      </c>
      <c r="C674" t="s">
        <v>1170</v>
      </c>
      <c r="D674" t="s">
        <v>382</v>
      </c>
      <c r="E674" s="207" t="s">
        <v>198</v>
      </c>
      <c r="F674" s="207" t="s">
        <v>209</v>
      </c>
      <c r="G674" s="207" t="s">
        <v>209</v>
      </c>
      <c r="I674" s="207"/>
    </row>
    <row r="675" spans="1:9" ht="43.5" x14ac:dyDescent="0.35">
      <c r="A675" s="207" t="s">
        <v>1147</v>
      </c>
      <c r="B675" t="s">
        <v>298</v>
      </c>
      <c r="C675" t="s">
        <v>1148</v>
      </c>
      <c r="D675" t="s">
        <v>93</v>
      </c>
      <c r="E675" s="207" t="s">
        <v>209</v>
      </c>
      <c r="F675" s="207" t="s">
        <v>209</v>
      </c>
      <c r="G675" s="207" t="s">
        <v>214</v>
      </c>
      <c r="H675" s="207" t="s">
        <v>1190</v>
      </c>
      <c r="I675" s="207" t="s">
        <v>1191</v>
      </c>
    </row>
    <row r="676" spans="1:9" ht="29" x14ac:dyDescent="0.35">
      <c r="A676" s="207" t="s">
        <v>1147</v>
      </c>
      <c r="B676" t="s">
        <v>298</v>
      </c>
      <c r="C676" t="s">
        <v>1151</v>
      </c>
      <c r="D676" t="s">
        <v>93</v>
      </c>
      <c r="E676" s="207" t="s">
        <v>209</v>
      </c>
      <c r="F676" s="207" t="s">
        <v>209</v>
      </c>
      <c r="G676" s="207" t="s">
        <v>214</v>
      </c>
      <c r="H676" s="207" t="s">
        <v>1192</v>
      </c>
      <c r="I676" s="207" t="s">
        <v>1189</v>
      </c>
    </row>
    <row r="677" spans="1:9" ht="29" x14ac:dyDescent="0.35">
      <c r="A677" s="207" t="s">
        <v>1147</v>
      </c>
      <c r="B677" t="s">
        <v>298</v>
      </c>
      <c r="C677" t="s">
        <v>1154</v>
      </c>
      <c r="D677" t="s">
        <v>93</v>
      </c>
      <c r="E677" s="207" t="s">
        <v>209</v>
      </c>
      <c r="F677" s="207" t="s">
        <v>209</v>
      </c>
      <c r="G677" s="207" t="s">
        <v>214</v>
      </c>
      <c r="H677" s="207" t="s">
        <v>1193</v>
      </c>
      <c r="I677" s="207" t="s">
        <v>1194</v>
      </c>
    </row>
    <row r="678" spans="1:9" ht="29" x14ac:dyDescent="0.35">
      <c r="A678" s="207" t="s">
        <v>1147</v>
      </c>
      <c r="B678" t="s">
        <v>298</v>
      </c>
      <c r="C678" t="s">
        <v>1157</v>
      </c>
      <c r="D678" t="s">
        <v>93</v>
      </c>
      <c r="E678" s="207" t="s">
        <v>209</v>
      </c>
      <c r="F678" s="207" t="s">
        <v>209</v>
      </c>
      <c r="G678" s="207" t="s">
        <v>214</v>
      </c>
      <c r="I678" s="207" t="s">
        <v>1177</v>
      </c>
    </row>
    <row r="679" spans="1:9" ht="29" x14ac:dyDescent="0.35">
      <c r="A679" s="207" t="s">
        <v>1147</v>
      </c>
      <c r="B679" t="s">
        <v>298</v>
      </c>
      <c r="C679" t="s">
        <v>1160</v>
      </c>
      <c r="D679" t="s">
        <v>93</v>
      </c>
      <c r="E679" s="207" t="s">
        <v>209</v>
      </c>
      <c r="F679" s="207" t="s">
        <v>209</v>
      </c>
      <c r="G679" s="207" t="s">
        <v>214</v>
      </c>
      <c r="I679" s="207"/>
    </row>
    <row r="680" spans="1:9" ht="29" x14ac:dyDescent="0.35">
      <c r="A680" s="207" t="s">
        <v>1147</v>
      </c>
      <c r="B680" t="s">
        <v>298</v>
      </c>
      <c r="C680" t="s">
        <v>1162</v>
      </c>
      <c r="D680" t="s">
        <v>93</v>
      </c>
      <c r="E680" s="207" t="s">
        <v>204</v>
      </c>
      <c r="F680" s="207" t="s">
        <v>209</v>
      </c>
      <c r="G680" s="207" t="s">
        <v>209</v>
      </c>
      <c r="I680" s="207"/>
    </row>
    <row r="681" spans="1:9" ht="29" x14ac:dyDescent="0.35">
      <c r="A681" s="207" t="s">
        <v>1147</v>
      </c>
      <c r="B681" t="s">
        <v>298</v>
      </c>
      <c r="C681" t="s">
        <v>1179</v>
      </c>
      <c r="D681" t="s">
        <v>93</v>
      </c>
      <c r="E681" s="207" t="s">
        <v>209</v>
      </c>
      <c r="F681" s="207" t="s">
        <v>209</v>
      </c>
      <c r="G681" s="207" t="s">
        <v>214</v>
      </c>
      <c r="H681" s="207" t="s">
        <v>1195</v>
      </c>
      <c r="I681" s="207"/>
    </row>
    <row r="682" spans="1:9" ht="29" x14ac:dyDescent="0.35">
      <c r="A682" s="207" t="s">
        <v>1147</v>
      </c>
      <c r="B682" t="s">
        <v>298</v>
      </c>
      <c r="C682" t="s">
        <v>1181</v>
      </c>
      <c r="D682" t="s">
        <v>93</v>
      </c>
      <c r="E682" s="207" t="s">
        <v>209</v>
      </c>
      <c r="F682" s="207" t="s">
        <v>214</v>
      </c>
      <c r="G682" s="207" t="s">
        <v>214</v>
      </c>
      <c r="H682" s="207" t="s">
        <v>1196</v>
      </c>
      <c r="I682" s="207"/>
    </row>
    <row r="683" spans="1:9" ht="29" x14ac:dyDescent="0.35">
      <c r="A683" s="207" t="s">
        <v>1147</v>
      </c>
      <c r="B683" t="s">
        <v>441</v>
      </c>
      <c r="C683" t="s">
        <v>1165</v>
      </c>
      <c r="D683" t="s">
        <v>93</v>
      </c>
      <c r="E683" s="207" t="s">
        <v>209</v>
      </c>
      <c r="F683" s="207" t="s">
        <v>214</v>
      </c>
      <c r="G683" s="207" t="s">
        <v>214</v>
      </c>
      <c r="H683" s="207" t="s">
        <v>1197</v>
      </c>
      <c r="I683" s="207"/>
    </row>
    <row r="684" spans="1:9" ht="29" x14ac:dyDescent="0.35">
      <c r="A684" s="207" t="s">
        <v>1147</v>
      </c>
      <c r="B684" t="s">
        <v>298</v>
      </c>
      <c r="C684" t="s">
        <v>1167</v>
      </c>
      <c r="D684" t="s">
        <v>93</v>
      </c>
      <c r="E684" s="207" t="s">
        <v>209</v>
      </c>
      <c r="F684" s="207" t="s">
        <v>214</v>
      </c>
      <c r="G684" s="207" t="s">
        <v>214</v>
      </c>
      <c r="H684" s="207" t="s">
        <v>1198</v>
      </c>
      <c r="I684" s="207"/>
    </row>
    <row r="685" spans="1:9" ht="29" x14ac:dyDescent="0.35">
      <c r="A685" s="207" t="s">
        <v>1147</v>
      </c>
      <c r="B685" t="s">
        <v>298</v>
      </c>
      <c r="C685" t="s">
        <v>1170</v>
      </c>
      <c r="D685" t="s">
        <v>93</v>
      </c>
      <c r="E685" s="207" t="s">
        <v>209</v>
      </c>
      <c r="F685" s="207" t="s">
        <v>214</v>
      </c>
      <c r="G685" s="207" t="s">
        <v>214</v>
      </c>
      <c r="I685" s="207"/>
    </row>
    <row r="686" spans="1:9" ht="29" x14ac:dyDescent="0.35">
      <c r="A686" s="207" t="s">
        <v>1147</v>
      </c>
      <c r="B686" t="s">
        <v>298</v>
      </c>
      <c r="C686" t="s">
        <v>1148</v>
      </c>
      <c r="D686" t="s">
        <v>95</v>
      </c>
      <c r="E686" s="207" t="s">
        <v>209</v>
      </c>
      <c r="F686" s="207" t="s">
        <v>198</v>
      </c>
      <c r="G686" s="207" t="s">
        <v>198</v>
      </c>
      <c r="H686" s="207" t="s">
        <v>1199</v>
      </c>
      <c r="I686" s="207"/>
    </row>
    <row r="687" spans="1:9" ht="29" x14ac:dyDescent="0.35">
      <c r="A687" s="207" t="s">
        <v>1147</v>
      </c>
      <c r="B687" t="s">
        <v>298</v>
      </c>
      <c r="C687" t="s">
        <v>1160</v>
      </c>
      <c r="D687" t="s">
        <v>95</v>
      </c>
      <c r="E687" s="207" t="s">
        <v>204</v>
      </c>
      <c r="F687" s="207" t="s">
        <v>198</v>
      </c>
      <c r="G687" s="207" t="s">
        <v>198</v>
      </c>
      <c r="I687" s="207"/>
    </row>
    <row r="688" spans="1:9" ht="29" x14ac:dyDescent="0.35">
      <c r="A688" s="207" t="s">
        <v>1147</v>
      </c>
      <c r="B688" t="s">
        <v>298</v>
      </c>
      <c r="C688" t="s">
        <v>1162</v>
      </c>
      <c r="D688" t="s">
        <v>95</v>
      </c>
      <c r="E688" s="207" t="s">
        <v>204</v>
      </c>
      <c r="F688" s="207" t="s">
        <v>198</v>
      </c>
      <c r="G688" s="207" t="s">
        <v>198</v>
      </c>
      <c r="I688" s="207"/>
    </row>
    <row r="689" spans="1:9" ht="29" x14ac:dyDescent="0.35">
      <c r="A689" s="207" t="s">
        <v>1147</v>
      </c>
      <c r="B689" t="s">
        <v>441</v>
      </c>
      <c r="C689" t="s">
        <v>1165</v>
      </c>
      <c r="D689" t="s">
        <v>95</v>
      </c>
      <c r="E689" s="207" t="s">
        <v>209</v>
      </c>
      <c r="F689" s="207" t="s">
        <v>198</v>
      </c>
      <c r="G689" s="207" t="s">
        <v>198</v>
      </c>
      <c r="H689" s="207" t="s">
        <v>1200</v>
      </c>
      <c r="I689" s="207"/>
    </row>
    <row r="690" spans="1:9" ht="43.5" x14ac:dyDescent="0.35">
      <c r="A690" s="207" t="s">
        <v>1147</v>
      </c>
      <c r="B690" t="s">
        <v>441</v>
      </c>
      <c r="C690" t="s">
        <v>1167</v>
      </c>
      <c r="D690" t="s">
        <v>95</v>
      </c>
      <c r="E690" s="207" t="s">
        <v>204</v>
      </c>
      <c r="F690" s="207" t="s">
        <v>198</v>
      </c>
      <c r="G690" s="207" t="s">
        <v>198</v>
      </c>
      <c r="H690" s="207" t="s">
        <v>1201</v>
      </c>
      <c r="I690" s="207" t="s">
        <v>1185</v>
      </c>
    </row>
    <row r="691" spans="1:9" ht="29" x14ac:dyDescent="0.35">
      <c r="A691" s="207" t="s">
        <v>1147</v>
      </c>
      <c r="B691" t="s">
        <v>298</v>
      </c>
      <c r="C691" t="s">
        <v>1170</v>
      </c>
      <c r="D691" t="s">
        <v>95</v>
      </c>
      <c r="E691" s="207" t="s">
        <v>204</v>
      </c>
      <c r="F691" s="207" t="s">
        <v>198</v>
      </c>
      <c r="G691" s="207" t="s">
        <v>198</v>
      </c>
      <c r="H691" s="207" t="s">
        <v>1202</v>
      </c>
      <c r="I691" s="207" t="s">
        <v>1203</v>
      </c>
    </row>
    <row r="692" spans="1:9" ht="29" x14ac:dyDescent="0.35">
      <c r="A692" s="207" t="s">
        <v>1147</v>
      </c>
      <c r="B692" t="s">
        <v>298</v>
      </c>
      <c r="C692" t="s">
        <v>1148</v>
      </c>
      <c r="D692" t="s">
        <v>1204</v>
      </c>
      <c r="E692" s="207" t="s">
        <v>204</v>
      </c>
      <c r="F692" s="207" t="s">
        <v>209</v>
      </c>
      <c r="G692" s="207" t="s">
        <v>209</v>
      </c>
      <c r="H692" s="207" t="s">
        <v>1205</v>
      </c>
      <c r="I692" s="207" t="s">
        <v>1194</v>
      </c>
    </row>
    <row r="693" spans="1:9" ht="29" x14ac:dyDescent="0.35">
      <c r="A693" s="207" t="s">
        <v>1147</v>
      </c>
      <c r="B693" t="s">
        <v>298</v>
      </c>
      <c r="C693" t="s">
        <v>1151</v>
      </c>
      <c r="D693" t="s">
        <v>1204</v>
      </c>
      <c r="E693" s="207" t="s">
        <v>198</v>
      </c>
      <c r="F693" s="207" t="s">
        <v>204</v>
      </c>
      <c r="G693" s="207" t="s">
        <v>209</v>
      </c>
      <c r="I693" s="207" t="s">
        <v>1194</v>
      </c>
    </row>
    <row r="694" spans="1:9" ht="29" x14ac:dyDescent="0.35">
      <c r="A694" s="207" t="s">
        <v>1147</v>
      </c>
      <c r="B694" t="s">
        <v>298</v>
      </c>
      <c r="C694" t="s">
        <v>1154</v>
      </c>
      <c r="D694" t="s">
        <v>1204</v>
      </c>
      <c r="E694" s="207" t="s">
        <v>198</v>
      </c>
      <c r="F694" s="207" t="s">
        <v>204</v>
      </c>
      <c r="G694" s="207" t="s">
        <v>209</v>
      </c>
      <c r="I694" s="207" t="s">
        <v>1194</v>
      </c>
    </row>
    <row r="695" spans="1:9" ht="43.5" x14ac:dyDescent="0.35">
      <c r="A695" s="207" t="s">
        <v>1147</v>
      </c>
      <c r="B695" t="s">
        <v>298</v>
      </c>
      <c r="C695" t="s">
        <v>1157</v>
      </c>
      <c r="D695" t="s">
        <v>1204</v>
      </c>
      <c r="E695" s="207" t="s">
        <v>198</v>
      </c>
      <c r="F695" s="207" t="s">
        <v>204</v>
      </c>
      <c r="G695" s="207" t="s">
        <v>209</v>
      </c>
      <c r="H695" s="207" t="s">
        <v>1206</v>
      </c>
      <c r="I695" s="207" t="s">
        <v>1177</v>
      </c>
    </row>
    <row r="696" spans="1:9" ht="29" x14ac:dyDescent="0.35">
      <c r="A696" s="207" t="s">
        <v>1147</v>
      </c>
      <c r="B696" t="s">
        <v>298</v>
      </c>
      <c r="C696" t="s">
        <v>1160</v>
      </c>
      <c r="D696" t="s">
        <v>1204</v>
      </c>
      <c r="E696" s="207" t="s">
        <v>204</v>
      </c>
      <c r="F696" s="207" t="s">
        <v>209</v>
      </c>
      <c r="G696" s="207" t="s">
        <v>209</v>
      </c>
      <c r="I696" s="207" t="s">
        <v>1194</v>
      </c>
    </row>
    <row r="697" spans="1:9" ht="29" x14ac:dyDescent="0.35">
      <c r="A697" s="207" t="s">
        <v>1147</v>
      </c>
      <c r="B697" t="s">
        <v>298</v>
      </c>
      <c r="C697" t="s">
        <v>1162</v>
      </c>
      <c r="D697" t="s">
        <v>1204</v>
      </c>
      <c r="E697" s="207" t="s">
        <v>204</v>
      </c>
      <c r="F697" s="207" t="s">
        <v>209</v>
      </c>
      <c r="G697" s="207" t="s">
        <v>209</v>
      </c>
      <c r="I697" s="207" t="s">
        <v>1194</v>
      </c>
    </row>
    <row r="698" spans="1:9" ht="72.5" x14ac:dyDescent="0.35">
      <c r="A698" s="207" t="s">
        <v>1147</v>
      </c>
      <c r="B698" t="s">
        <v>298</v>
      </c>
      <c r="C698" t="s">
        <v>1179</v>
      </c>
      <c r="D698" t="s">
        <v>1204</v>
      </c>
      <c r="E698" s="207" t="s">
        <v>198</v>
      </c>
      <c r="F698" s="207" t="s">
        <v>204</v>
      </c>
      <c r="G698" s="207" t="s">
        <v>209</v>
      </c>
      <c r="H698" s="207" t="s">
        <v>1207</v>
      </c>
      <c r="I698" s="207" t="s">
        <v>1208</v>
      </c>
    </row>
    <row r="699" spans="1:9" ht="43.5" x14ac:dyDescent="0.35">
      <c r="A699" s="207" t="s">
        <v>1147</v>
      </c>
      <c r="B699" t="s">
        <v>298</v>
      </c>
      <c r="C699" t="s">
        <v>1167</v>
      </c>
      <c r="D699" t="s">
        <v>1204</v>
      </c>
      <c r="E699" s="207" t="s">
        <v>204</v>
      </c>
      <c r="F699" s="207" t="s">
        <v>209</v>
      </c>
      <c r="G699" s="207" t="s">
        <v>209</v>
      </c>
      <c r="I699" s="207" t="s">
        <v>1185</v>
      </c>
    </row>
    <row r="700" spans="1:9" ht="29" x14ac:dyDescent="0.35">
      <c r="A700" s="207" t="s">
        <v>1147</v>
      </c>
      <c r="B700" t="s">
        <v>298</v>
      </c>
      <c r="C700" t="s">
        <v>1170</v>
      </c>
      <c r="D700" t="s">
        <v>1204</v>
      </c>
      <c r="E700" s="207" t="s">
        <v>204</v>
      </c>
      <c r="F700" s="207" t="s">
        <v>209</v>
      </c>
      <c r="G700" s="207" t="s">
        <v>209</v>
      </c>
      <c r="H700" s="207" t="s">
        <v>1209</v>
      </c>
      <c r="I700" s="207" t="s">
        <v>1210</v>
      </c>
    </row>
    <row r="701" spans="1:9" ht="29" x14ac:dyDescent="0.35">
      <c r="A701" s="207" t="s">
        <v>1147</v>
      </c>
      <c r="B701" t="s">
        <v>298</v>
      </c>
      <c r="C701" t="s">
        <v>1154</v>
      </c>
      <c r="D701" t="s">
        <v>94</v>
      </c>
      <c r="E701" s="207" t="s">
        <v>204</v>
      </c>
      <c r="F701" s="207" t="s">
        <v>198</v>
      </c>
      <c r="G701" s="207" t="s">
        <v>198</v>
      </c>
      <c r="I701" s="207" t="s">
        <v>1194</v>
      </c>
    </row>
    <row r="702" spans="1:9" ht="29" x14ac:dyDescent="0.35">
      <c r="A702" s="207" t="s">
        <v>1147</v>
      </c>
      <c r="B702" t="s">
        <v>298</v>
      </c>
      <c r="C702" t="s">
        <v>1170</v>
      </c>
      <c r="D702" t="s">
        <v>94</v>
      </c>
      <c r="E702" s="207" t="s">
        <v>204</v>
      </c>
      <c r="F702" s="207" t="s">
        <v>204</v>
      </c>
      <c r="G702" s="207" t="s">
        <v>198</v>
      </c>
      <c r="I702" s="207" t="s">
        <v>1210</v>
      </c>
    </row>
    <row r="703" spans="1:9" ht="29" x14ac:dyDescent="0.35">
      <c r="A703" s="207" t="s">
        <v>1147</v>
      </c>
      <c r="B703" t="s">
        <v>298</v>
      </c>
      <c r="C703" t="s">
        <v>1148</v>
      </c>
      <c r="D703" t="s">
        <v>1211</v>
      </c>
      <c r="E703" s="207" t="s">
        <v>209</v>
      </c>
      <c r="F703" s="207" t="s">
        <v>209</v>
      </c>
      <c r="G703" s="207" t="s">
        <v>209</v>
      </c>
      <c r="H703" s="207" t="s">
        <v>1172</v>
      </c>
      <c r="I703" s="207"/>
    </row>
    <row r="704" spans="1:9" ht="58" x14ac:dyDescent="0.35">
      <c r="A704" s="207" t="s">
        <v>1147</v>
      </c>
      <c r="B704" t="s">
        <v>298</v>
      </c>
      <c r="C704" t="s">
        <v>1151</v>
      </c>
      <c r="D704" t="s">
        <v>1211</v>
      </c>
      <c r="E704" s="207" t="s">
        <v>209</v>
      </c>
      <c r="F704" s="207" t="s">
        <v>209</v>
      </c>
      <c r="G704" s="207" t="s">
        <v>209</v>
      </c>
      <c r="H704" s="207" t="s">
        <v>1212</v>
      </c>
      <c r="I704" s="207" t="s">
        <v>1189</v>
      </c>
    </row>
    <row r="705" spans="1:9" ht="29" x14ac:dyDescent="0.35">
      <c r="A705" s="207" t="s">
        <v>1147</v>
      </c>
      <c r="B705" t="s">
        <v>298</v>
      </c>
      <c r="C705" t="s">
        <v>1154</v>
      </c>
      <c r="D705" t="s">
        <v>1211</v>
      </c>
      <c r="E705" s="207" t="s">
        <v>204</v>
      </c>
      <c r="F705" s="207" t="s">
        <v>204</v>
      </c>
      <c r="G705" s="207" t="s">
        <v>204</v>
      </c>
      <c r="I705" s="207"/>
    </row>
    <row r="706" spans="1:9" ht="29" x14ac:dyDescent="0.35">
      <c r="A706" s="207" t="s">
        <v>1147</v>
      </c>
      <c r="B706" t="s">
        <v>298</v>
      </c>
      <c r="C706" t="s">
        <v>1157</v>
      </c>
      <c r="D706" t="s">
        <v>1211</v>
      </c>
      <c r="E706" s="207" t="s">
        <v>204</v>
      </c>
      <c r="F706" s="207" t="s">
        <v>204</v>
      </c>
      <c r="G706" s="207" t="s">
        <v>204</v>
      </c>
      <c r="I706" s="207" t="s">
        <v>1177</v>
      </c>
    </row>
    <row r="707" spans="1:9" ht="29" x14ac:dyDescent="0.35">
      <c r="A707" s="207" t="s">
        <v>1147</v>
      </c>
      <c r="B707" t="s">
        <v>298</v>
      </c>
      <c r="C707" t="s">
        <v>1179</v>
      </c>
      <c r="D707" t="s">
        <v>1211</v>
      </c>
      <c r="E707" s="207" t="s">
        <v>209</v>
      </c>
      <c r="F707" s="207" t="s">
        <v>209</v>
      </c>
      <c r="G707" s="207" t="s">
        <v>209</v>
      </c>
      <c r="I707" s="207"/>
    </row>
    <row r="708" spans="1:9" ht="29" x14ac:dyDescent="0.35">
      <c r="A708" s="207" t="s">
        <v>1147</v>
      </c>
      <c r="B708" t="s">
        <v>298</v>
      </c>
      <c r="C708" t="s">
        <v>1181</v>
      </c>
      <c r="D708" t="s">
        <v>1211</v>
      </c>
      <c r="E708" s="207" t="s">
        <v>209</v>
      </c>
      <c r="F708" s="207" t="s">
        <v>209</v>
      </c>
      <c r="G708" s="207" t="s">
        <v>209</v>
      </c>
      <c r="I708" s="207"/>
    </row>
    <row r="709" spans="1:9" ht="29" x14ac:dyDescent="0.35">
      <c r="A709" s="207" t="s">
        <v>1147</v>
      </c>
      <c r="B709" t="s">
        <v>441</v>
      </c>
      <c r="C709" t="s">
        <v>1165</v>
      </c>
      <c r="D709" t="s">
        <v>1211</v>
      </c>
      <c r="E709" s="207" t="s">
        <v>209</v>
      </c>
      <c r="F709" s="207" t="s">
        <v>209</v>
      </c>
      <c r="G709" s="207" t="s">
        <v>209</v>
      </c>
      <c r="I709" s="207"/>
    </row>
    <row r="710" spans="1:9" ht="43.5" x14ac:dyDescent="0.35">
      <c r="A710" s="207" t="s">
        <v>1147</v>
      </c>
      <c r="B710" t="s">
        <v>298</v>
      </c>
      <c r="C710" t="s">
        <v>1167</v>
      </c>
      <c r="D710" t="s">
        <v>1211</v>
      </c>
      <c r="E710" s="207" t="s">
        <v>204</v>
      </c>
      <c r="F710" s="207" t="s">
        <v>204</v>
      </c>
      <c r="G710" s="207" t="s">
        <v>204</v>
      </c>
      <c r="I710" s="207" t="s">
        <v>1213</v>
      </c>
    </row>
    <row r="711" spans="1:9" ht="29.5" thickBot="1" x14ac:dyDescent="0.4">
      <c r="A711" s="207" t="s">
        <v>1147</v>
      </c>
      <c r="B711" t="s">
        <v>298</v>
      </c>
      <c r="C711" t="s">
        <v>1170</v>
      </c>
      <c r="D711" t="s">
        <v>1211</v>
      </c>
      <c r="E711" s="207" t="s">
        <v>209</v>
      </c>
      <c r="F711" s="207" t="s">
        <v>209</v>
      </c>
      <c r="G711" s="207" t="s">
        <v>209</v>
      </c>
      <c r="I711" s="207" t="s">
        <v>1214</v>
      </c>
    </row>
    <row r="712" spans="1:9" ht="28" customHeight="1" thickBot="1" x14ac:dyDescent="0.4">
      <c r="A712" s="207" t="s">
        <v>1215</v>
      </c>
      <c r="B712" t="s">
        <v>298</v>
      </c>
      <c r="C712" t="s">
        <v>1148</v>
      </c>
      <c r="D712" t="s">
        <v>353</v>
      </c>
      <c r="E712" s="207" t="s">
        <v>204</v>
      </c>
      <c r="F712" s="207" t="s">
        <v>494</v>
      </c>
      <c r="G712" s="207" t="s">
        <v>209</v>
      </c>
      <c r="H712" s="207" t="s">
        <v>1216</v>
      </c>
      <c r="I712" s="211" t="s">
        <v>1217</v>
      </c>
    </row>
    <row r="713" spans="1:9" ht="29" x14ac:dyDescent="0.35">
      <c r="A713" s="207" t="s">
        <v>1215</v>
      </c>
      <c r="B713" t="s">
        <v>298</v>
      </c>
      <c r="C713" t="s">
        <v>1148</v>
      </c>
      <c r="D713" t="s">
        <v>1187</v>
      </c>
      <c r="E713" s="207" t="s">
        <v>204</v>
      </c>
      <c r="F713" s="207" t="s">
        <v>494</v>
      </c>
      <c r="G713" s="207" t="s">
        <v>209</v>
      </c>
      <c r="H713" s="207" t="s">
        <v>1218</v>
      </c>
      <c r="I713" s="207"/>
    </row>
    <row r="714" spans="1:9" ht="29" x14ac:dyDescent="0.35">
      <c r="A714" s="207" t="s">
        <v>1215</v>
      </c>
      <c r="B714" t="s">
        <v>298</v>
      </c>
      <c r="C714" t="s">
        <v>1151</v>
      </c>
      <c r="D714" t="s">
        <v>353</v>
      </c>
      <c r="E714" s="207" t="s">
        <v>198</v>
      </c>
      <c r="F714" s="207" t="s">
        <v>209</v>
      </c>
      <c r="G714" s="207" t="s">
        <v>209</v>
      </c>
      <c r="H714" s="207" t="s">
        <v>1219</v>
      </c>
      <c r="I714" t="s">
        <v>1220</v>
      </c>
    </row>
    <row r="715" spans="1:9" ht="29" x14ac:dyDescent="0.35">
      <c r="A715" s="207" t="s">
        <v>1215</v>
      </c>
      <c r="B715" t="s">
        <v>298</v>
      </c>
      <c r="C715" t="s">
        <v>1154</v>
      </c>
      <c r="D715" t="s">
        <v>353</v>
      </c>
      <c r="E715" s="207" t="s">
        <v>198</v>
      </c>
      <c r="F715" s="207" t="s">
        <v>209</v>
      </c>
      <c r="G715" s="207" t="s">
        <v>209</v>
      </c>
      <c r="H715" s="207" t="s">
        <v>1221</v>
      </c>
    </row>
    <row r="716" spans="1:9" ht="29" x14ac:dyDescent="0.35">
      <c r="A716" s="207" t="s">
        <v>1215</v>
      </c>
      <c r="B716" t="s">
        <v>298</v>
      </c>
      <c r="C716" t="s">
        <v>1157</v>
      </c>
      <c r="D716" t="s">
        <v>353</v>
      </c>
      <c r="E716" s="207" t="s">
        <v>209</v>
      </c>
      <c r="F716" s="207" t="s">
        <v>214</v>
      </c>
      <c r="G716" s="207" t="s">
        <v>214</v>
      </c>
      <c r="H716" s="207" t="s">
        <v>1222</v>
      </c>
      <c r="I716" t="s">
        <v>1223</v>
      </c>
    </row>
    <row r="717" spans="1:9" ht="29" x14ac:dyDescent="0.35">
      <c r="A717" s="207" t="s">
        <v>1215</v>
      </c>
      <c r="B717" t="s">
        <v>298</v>
      </c>
      <c r="C717" t="s">
        <v>1157</v>
      </c>
      <c r="D717" t="s">
        <v>353</v>
      </c>
      <c r="E717" s="207" t="s">
        <v>209</v>
      </c>
      <c r="F717" s="207" t="s">
        <v>214</v>
      </c>
      <c r="G717" s="207" t="s">
        <v>214</v>
      </c>
      <c r="H717" s="207" t="s">
        <v>1222</v>
      </c>
      <c r="I717" t="s">
        <v>1224</v>
      </c>
    </row>
    <row r="718" spans="1:9" ht="29" x14ac:dyDescent="0.35">
      <c r="A718" s="207" t="s">
        <v>1215</v>
      </c>
      <c r="B718" t="s">
        <v>298</v>
      </c>
      <c r="C718" t="s">
        <v>1160</v>
      </c>
      <c r="D718" t="s">
        <v>353</v>
      </c>
      <c r="E718" s="207" t="s">
        <v>204</v>
      </c>
      <c r="F718" s="207" t="s">
        <v>494</v>
      </c>
      <c r="G718" s="207" t="s">
        <v>209</v>
      </c>
      <c r="H718" s="207" t="s">
        <v>1225</v>
      </c>
    </row>
    <row r="719" spans="1:9" ht="29" x14ac:dyDescent="0.35">
      <c r="A719" s="207" t="s">
        <v>1215</v>
      </c>
      <c r="B719" t="s">
        <v>298</v>
      </c>
      <c r="C719" t="s">
        <v>1160</v>
      </c>
      <c r="D719" t="s">
        <v>353</v>
      </c>
      <c r="E719" s="207" t="s">
        <v>204</v>
      </c>
      <c r="F719" s="207" t="s">
        <v>494</v>
      </c>
      <c r="G719" s="207" t="s">
        <v>209</v>
      </c>
      <c r="H719" s="207" t="s">
        <v>1226</v>
      </c>
    </row>
    <row r="720" spans="1:9" ht="29" x14ac:dyDescent="0.35">
      <c r="A720" s="207" t="s">
        <v>1215</v>
      </c>
      <c r="B720" t="s">
        <v>298</v>
      </c>
      <c r="C720" t="s">
        <v>1162</v>
      </c>
      <c r="D720" t="s">
        <v>1227</v>
      </c>
      <c r="E720" s="207" t="s">
        <v>198</v>
      </c>
      <c r="F720" s="207" t="s">
        <v>204</v>
      </c>
      <c r="G720" s="207" t="s">
        <v>204</v>
      </c>
      <c r="H720" s="207" t="s">
        <v>1228</v>
      </c>
      <c r="I720" t="s">
        <v>1229</v>
      </c>
    </row>
    <row r="721" spans="1:9" ht="29" x14ac:dyDescent="0.35">
      <c r="A721" s="207" t="s">
        <v>1215</v>
      </c>
      <c r="B721" t="s">
        <v>298</v>
      </c>
      <c r="C721" t="s">
        <v>1162</v>
      </c>
      <c r="D721" t="s">
        <v>1227</v>
      </c>
      <c r="E721" s="207" t="s">
        <v>198</v>
      </c>
      <c r="F721" s="207" t="s">
        <v>204</v>
      </c>
      <c r="G721" s="207" t="s">
        <v>204</v>
      </c>
      <c r="H721" s="207" t="s">
        <v>1230</v>
      </c>
      <c r="I721" t="s">
        <v>1229</v>
      </c>
    </row>
    <row r="722" spans="1:9" ht="72.5" x14ac:dyDescent="0.35">
      <c r="A722" s="207" t="s">
        <v>1215</v>
      </c>
      <c r="B722" t="s">
        <v>298</v>
      </c>
      <c r="C722" t="s">
        <v>1162</v>
      </c>
      <c r="D722" t="s">
        <v>353</v>
      </c>
      <c r="E722" s="207" t="s">
        <v>204</v>
      </c>
      <c r="F722" s="207" t="s">
        <v>494</v>
      </c>
      <c r="G722" s="207" t="s">
        <v>209</v>
      </c>
      <c r="H722" s="207" t="s">
        <v>1231</v>
      </c>
      <c r="I722" s="207" t="s">
        <v>1232</v>
      </c>
    </row>
    <row r="723" spans="1:9" ht="29" x14ac:dyDescent="0.35">
      <c r="A723" s="207" t="s">
        <v>1215</v>
      </c>
      <c r="B723" t="s">
        <v>298</v>
      </c>
      <c r="C723" t="s">
        <v>1162</v>
      </c>
      <c r="D723" t="s">
        <v>1187</v>
      </c>
      <c r="E723" s="207" t="s">
        <v>204</v>
      </c>
      <c r="F723" s="207" t="s">
        <v>494</v>
      </c>
      <c r="G723" s="207" t="s">
        <v>209</v>
      </c>
      <c r="H723" s="207" t="s">
        <v>1233</v>
      </c>
      <c r="I723" t="s">
        <v>1232</v>
      </c>
    </row>
    <row r="724" spans="1:9" ht="29" x14ac:dyDescent="0.35">
      <c r="A724" s="207" t="s">
        <v>1215</v>
      </c>
      <c r="B724" t="s">
        <v>298</v>
      </c>
      <c r="C724" t="s">
        <v>1162</v>
      </c>
      <c r="D724" t="s">
        <v>353</v>
      </c>
      <c r="E724" s="207" t="s">
        <v>204</v>
      </c>
      <c r="F724" s="207" t="s">
        <v>494</v>
      </c>
      <c r="G724" s="207" t="s">
        <v>209</v>
      </c>
      <c r="H724" s="207" t="s">
        <v>1234</v>
      </c>
      <c r="I724" t="s">
        <v>1235</v>
      </c>
    </row>
    <row r="725" spans="1:9" ht="29" x14ac:dyDescent="0.35">
      <c r="A725" s="207" t="s">
        <v>1215</v>
      </c>
      <c r="B725" t="s">
        <v>298</v>
      </c>
      <c r="C725" t="s">
        <v>1236</v>
      </c>
      <c r="D725" t="s">
        <v>353</v>
      </c>
      <c r="E725" s="207" t="s">
        <v>204</v>
      </c>
      <c r="F725" s="207" t="s">
        <v>209</v>
      </c>
      <c r="G725" s="207" t="s">
        <v>209</v>
      </c>
      <c r="H725" s="207" t="s">
        <v>1237</v>
      </c>
    </row>
    <row r="726" spans="1:9" ht="29" x14ac:dyDescent="0.35">
      <c r="A726" s="207" t="s">
        <v>1215</v>
      </c>
      <c r="B726" t="s">
        <v>298</v>
      </c>
      <c r="C726" t="s">
        <v>409</v>
      </c>
      <c r="D726" t="s">
        <v>417</v>
      </c>
      <c r="E726" s="207" t="s">
        <v>204</v>
      </c>
      <c r="F726" s="207" t="s">
        <v>204</v>
      </c>
      <c r="G726" s="207" t="s">
        <v>204</v>
      </c>
      <c r="H726" s="207" t="s">
        <v>1238</v>
      </c>
      <c r="I726" t="s">
        <v>1239</v>
      </c>
    </row>
    <row r="727" spans="1:9" ht="29" x14ac:dyDescent="0.35">
      <c r="A727" s="207" t="s">
        <v>1215</v>
      </c>
      <c r="B727" t="s">
        <v>298</v>
      </c>
      <c r="C727" t="s">
        <v>409</v>
      </c>
      <c r="D727" t="s">
        <v>353</v>
      </c>
      <c r="E727" s="207" t="s">
        <v>204</v>
      </c>
      <c r="F727" s="207" t="s">
        <v>209</v>
      </c>
      <c r="G727" s="207" t="s">
        <v>209</v>
      </c>
      <c r="H727" s="207" t="s">
        <v>1240</v>
      </c>
      <c r="I727" t="s">
        <v>1241</v>
      </c>
    </row>
    <row r="728" spans="1:9" ht="29" x14ac:dyDescent="0.35">
      <c r="A728" s="207" t="s">
        <v>1215</v>
      </c>
      <c r="B728" t="s">
        <v>298</v>
      </c>
      <c r="C728" t="s">
        <v>409</v>
      </c>
      <c r="D728" t="s">
        <v>417</v>
      </c>
      <c r="E728" s="207" t="s">
        <v>204</v>
      </c>
      <c r="F728" s="207" t="s">
        <v>204</v>
      </c>
      <c r="G728" s="207" t="s">
        <v>204</v>
      </c>
      <c r="H728" s="207" t="s">
        <v>1242</v>
      </c>
    </row>
    <row r="729" spans="1:9" ht="29" x14ac:dyDescent="0.35">
      <c r="A729" s="207" t="s">
        <v>1215</v>
      </c>
      <c r="B729" t="s">
        <v>298</v>
      </c>
      <c r="C729" t="s">
        <v>409</v>
      </c>
      <c r="D729" t="s">
        <v>353</v>
      </c>
      <c r="E729" s="207" t="s">
        <v>204</v>
      </c>
      <c r="F729" s="207" t="s">
        <v>209</v>
      </c>
      <c r="G729" s="207" t="s">
        <v>209</v>
      </c>
      <c r="H729" s="207" t="s">
        <v>1243</v>
      </c>
    </row>
    <row r="730" spans="1:9" ht="29" x14ac:dyDescent="0.35">
      <c r="A730" s="207" t="s">
        <v>1215</v>
      </c>
      <c r="B730" t="s">
        <v>298</v>
      </c>
      <c r="C730" t="s">
        <v>409</v>
      </c>
      <c r="D730" t="s">
        <v>1187</v>
      </c>
      <c r="E730" s="207" t="s">
        <v>198</v>
      </c>
      <c r="F730" s="207" t="s">
        <v>209</v>
      </c>
      <c r="G730" s="207" t="s">
        <v>209</v>
      </c>
      <c r="H730" s="207" t="s">
        <v>1244</v>
      </c>
    </row>
    <row r="731" spans="1:9" ht="29" x14ac:dyDescent="0.35">
      <c r="A731" s="207" t="s">
        <v>1215</v>
      </c>
      <c r="B731" t="s">
        <v>298</v>
      </c>
      <c r="C731" t="s">
        <v>409</v>
      </c>
      <c r="D731" t="s">
        <v>353</v>
      </c>
      <c r="E731" s="207" t="s">
        <v>204</v>
      </c>
      <c r="F731" s="207" t="s">
        <v>209</v>
      </c>
      <c r="G731" s="207" t="s">
        <v>209</v>
      </c>
      <c r="H731" s="207" t="s">
        <v>1245</v>
      </c>
    </row>
    <row r="732" spans="1:9" ht="29" x14ac:dyDescent="0.35">
      <c r="A732" s="207" t="s">
        <v>1215</v>
      </c>
      <c r="B732" t="s">
        <v>298</v>
      </c>
      <c r="C732" t="s">
        <v>1246</v>
      </c>
      <c r="D732" t="s">
        <v>353</v>
      </c>
      <c r="E732" s="207" t="s">
        <v>198</v>
      </c>
      <c r="F732" s="207" t="s">
        <v>209</v>
      </c>
      <c r="G732" s="207" t="s">
        <v>209</v>
      </c>
      <c r="H732" s="207" t="s">
        <v>1247</v>
      </c>
    </row>
    <row r="733" spans="1:9" ht="43.5" x14ac:dyDescent="0.35">
      <c r="A733" s="207" t="s">
        <v>1215</v>
      </c>
      <c r="B733" t="s">
        <v>298</v>
      </c>
      <c r="C733" t="s">
        <v>1167</v>
      </c>
      <c r="D733" t="s">
        <v>353</v>
      </c>
      <c r="E733" s="207" t="s">
        <v>204</v>
      </c>
      <c r="F733" s="207" t="s">
        <v>209</v>
      </c>
      <c r="G733" s="207" t="s">
        <v>209</v>
      </c>
      <c r="H733" s="207" t="s">
        <v>1248</v>
      </c>
      <c r="I733" t="s">
        <v>1249</v>
      </c>
    </row>
    <row r="734" spans="1:9" ht="29" x14ac:dyDescent="0.35">
      <c r="A734" s="207" t="s">
        <v>1215</v>
      </c>
      <c r="B734" t="s">
        <v>298</v>
      </c>
      <c r="C734" t="s">
        <v>1167</v>
      </c>
      <c r="D734" t="s">
        <v>353</v>
      </c>
      <c r="E734" s="207" t="s">
        <v>204</v>
      </c>
      <c r="F734" s="207" t="s">
        <v>209</v>
      </c>
      <c r="G734" s="207" t="s">
        <v>209</v>
      </c>
      <c r="H734" s="207" t="s">
        <v>1250</v>
      </c>
      <c r="I734" t="s">
        <v>1249</v>
      </c>
    </row>
    <row r="735" spans="1:9" ht="29" x14ac:dyDescent="0.35">
      <c r="A735" s="207" t="s">
        <v>1215</v>
      </c>
      <c r="B735" t="s">
        <v>298</v>
      </c>
      <c r="C735" t="s">
        <v>1167</v>
      </c>
      <c r="D735" t="s">
        <v>353</v>
      </c>
      <c r="E735" s="207" t="s">
        <v>204</v>
      </c>
      <c r="F735" s="207" t="s">
        <v>209</v>
      </c>
      <c r="G735" s="207" t="s">
        <v>209</v>
      </c>
      <c r="H735" s="207" t="s">
        <v>1251</v>
      </c>
      <c r="I735" t="s">
        <v>1249</v>
      </c>
    </row>
    <row r="736" spans="1:9" ht="29" x14ac:dyDescent="0.35">
      <c r="A736" s="207" t="s">
        <v>1215</v>
      </c>
      <c r="B736" t="s">
        <v>298</v>
      </c>
      <c r="C736" t="s">
        <v>1167</v>
      </c>
      <c r="D736" t="s">
        <v>353</v>
      </c>
      <c r="E736" s="207" t="s">
        <v>204</v>
      </c>
      <c r="F736" s="207" t="s">
        <v>209</v>
      </c>
      <c r="G736" s="207" t="s">
        <v>209</v>
      </c>
      <c r="H736" s="207" t="s">
        <v>1252</v>
      </c>
      <c r="I736" t="s">
        <v>1249</v>
      </c>
    </row>
    <row r="737" spans="1:9" ht="29" x14ac:dyDescent="0.35">
      <c r="A737" s="207" t="s">
        <v>1215</v>
      </c>
      <c r="B737" t="s">
        <v>298</v>
      </c>
      <c r="C737" t="s">
        <v>1167</v>
      </c>
      <c r="D737" t="s">
        <v>1253</v>
      </c>
      <c r="E737" s="207" t="s">
        <v>198</v>
      </c>
      <c r="F737" s="207" t="s">
        <v>204</v>
      </c>
      <c r="G737" s="207" t="s">
        <v>204</v>
      </c>
      <c r="H737" s="207" t="s">
        <v>1254</v>
      </c>
    </row>
    <row r="738" spans="1:9" ht="29" x14ac:dyDescent="0.35">
      <c r="A738" s="207" t="s">
        <v>1215</v>
      </c>
      <c r="B738" t="s">
        <v>298</v>
      </c>
      <c r="C738" t="s">
        <v>435</v>
      </c>
      <c r="D738" t="s">
        <v>1253</v>
      </c>
      <c r="E738" s="207" t="s">
        <v>198</v>
      </c>
      <c r="F738" s="207" t="s">
        <v>204</v>
      </c>
      <c r="G738" s="207" t="s">
        <v>204</v>
      </c>
      <c r="H738" s="207" t="s">
        <v>1255</v>
      </c>
    </row>
    <row r="739" spans="1:9" ht="29" x14ac:dyDescent="0.35">
      <c r="A739" s="207" t="s">
        <v>1215</v>
      </c>
      <c r="B739" t="s">
        <v>298</v>
      </c>
      <c r="C739" t="s">
        <v>435</v>
      </c>
      <c r="D739" t="s">
        <v>353</v>
      </c>
      <c r="E739" s="207" t="s">
        <v>204</v>
      </c>
      <c r="F739" s="207" t="s">
        <v>209</v>
      </c>
      <c r="G739" s="207" t="s">
        <v>209</v>
      </c>
      <c r="H739" s="207" t="s">
        <v>1256</v>
      </c>
    </row>
    <row r="740" spans="1:9" ht="43.5" x14ac:dyDescent="0.35">
      <c r="A740" s="207" t="s">
        <v>1215</v>
      </c>
      <c r="B740" t="s">
        <v>298</v>
      </c>
      <c r="C740" t="s">
        <v>1148</v>
      </c>
      <c r="D740" t="s">
        <v>1187</v>
      </c>
      <c r="E740" s="207" t="s">
        <v>204</v>
      </c>
      <c r="F740" s="207" t="s">
        <v>209</v>
      </c>
      <c r="G740" s="207" t="s">
        <v>209</v>
      </c>
      <c r="H740" s="207" t="s">
        <v>1257</v>
      </c>
      <c r="I740" t="s">
        <v>1258</v>
      </c>
    </row>
    <row r="741" spans="1:9" ht="29" x14ac:dyDescent="0.35">
      <c r="A741" s="207" t="s">
        <v>1215</v>
      </c>
      <c r="B741" t="s">
        <v>298</v>
      </c>
      <c r="C741" t="s">
        <v>1151</v>
      </c>
      <c r="D741" t="s">
        <v>1187</v>
      </c>
      <c r="E741" s="207" t="s">
        <v>198</v>
      </c>
      <c r="F741" s="207" t="s">
        <v>209</v>
      </c>
      <c r="G741" s="207" t="s">
        <v>209</v>
      </c>
      <c r="H741" s="207" t="s">
        <v>1259</v>
      </c>
    </row>
    <row r="742" spans="1:9" ht="29" x14ac:dyDescent="0.35">
      <c r="A742" s="207" t="s">
        <v>1215</v>
      </c>
      <c r="B742" t="s">
        <v>298</v>
      </c>
      <c r="C742" t="s">
        <v>1154</v>
      </c>
      <c r="D742" t="s">
        <v>1187</v>
      </c>
      <c r="E742" s="207" t="s">
        <v>198</v>
      </c>
      <c r="F742" s="207" t="s">
        <v>209</v>
      </c>
      <c r="G742" s="207" t="s">
        <v>209</v>
      </c>
      <c r="H742" s="207" t="s">
        <v>1260</v>
      </c>
    </row>
    <row r="743" spans="1:9" ht="29.5" thickBot="1" x14ac:dyDescent="0.4">
      <c r="A743" s="207" t="s">
        <v>1215</v>
      </c>
      <c r="B743" t="s">
        <v>298</v>
      </c>
      <c r="C743" t="s">
        <v>1160</v>
      </c>
      <c r="D743" t="s">
        <v>1187</v>
      </c>
      <c r="E743" s="207" t="s">
        <v>204</v>
      </c>
      <c r="F743" s="207" t="s">
        <v>209</v>
      </c>
      <c r="G743" s="207" t="s">
        <v>209</v>
      </c>
      <c r="H743" s="207" t="s">
        <v>1261</v>
      </c>
    </row>
    <row r="744" spans="1:9" ht="29.5" thickBot="1" x14ac:dyDescent="0.4">
      <c r="A744" s="207" t="s">
        <v>1215</v>
      </c>
      <c r="B744" t="s">
        <v>298</v>
      </c>
      <c r="C744" t="s">
        <v>1236</v>
      </c>
      <c r="D744" t="s">
        <v>1187</v>
      </c>
      <c r="E744" s="207" t="s">
        <v>204</v>
      </c>
      <c r="F744" s="207" t="s">
        <v>209</v>
      </c>
      <c r="G744" s="207" t="s">
        <v>209</v>
      </c>
      <c r="H744" s="207" t="s">
        <v>1262</v>
      </c>
      <c r="I744" s="212" t="s">
        <v>1263</v>
      </c>
    </row>
    <row r="745" spans="1:9" ht="29.5" thickBot="1" x14ac:dyDescent="0.4">
      <c r="A745" s="207" t="s">
        <v>1215</v>
      </c>
      <c r="B745" t="s">
        <v>298</v>
      </c>
      <c r="C745" t="s">
        <v>1236</v>
      </c>
      <c r="D745" t="s">
        <v>417</v>
      </c>
      <c r="E745" s="207" t="s">
        <v>198</v>
      </c>
      <c r="F745" s="207" t="s">
        <v>198</v>
      </c>
      <c r="G745" s="207" t="s">
        <v>198</v>
      </c>
      <c r="H745" s="207" t="s">
        <v>1264</v>
      </c>
      <c r="I745" s="213" t="s">
        <v>1265</v>
      </c>
    </row>
    <row r="746" spans="1:9" ht="29" x14ac:dyDescent="0.35">
      <c r="A746" s="207" t="s">
        <v>1215</v>
      </c>
      <c r="B746" t="s">
        <v>298</v>
      </c>
      <c r="C746" t="s">
        <v>1165</v>
      </c>
      <c r="D746" t="s">
        <v>1187</v>
      </c>
      <c r="E746" s="207" t="s">
        <v>198</v>
      </c>
      <c r="F746" s="207" t="s">
        <v>209</v>
      </c>
      <c r="G746" s="207" t="s">
        <v>209</v>
      </c>
      <c r="H746" s="207" t="s">
        <v>1266</v>
      </c>
      <c r="I746" s="207" t="s">
        <v>1267</v>
      </c>
    </row>
    <row r="747" spans="1:9" ht="29" x14ac:dyDescent="0.35">
      <c r="A747" s="207" t="s">
        <v>1215</v>
      </c>
      <c r="B747" t="s">
        <v>298</v>
      </c>
      <c r="C747" t="s">
        <v>409</v>
      </c>
      <c r="D747" t="s">
        <v>1187</v>
      </c>
      <c r="E747" s="207" t="s">
        <v>198</v>
      </c>
      <c r="F747" s="207" t="s">
        <v>209</v>
      </c>
      <c r="G747" s="207" t="s">
        <v>209</v>
      </c>
      <c r="H747" s="207" t="s">
        <v>1268</v>
      </c>
    </row>
    <row r="748" spans="1:9" ht="29" x14ac:dyDescent="0.35">
      <c r="A748" s="207" t="s">
        <v>1215</v>
      </c>
      <c r="B748" t="s">
        <v>298</v>
      </c>
      <c r="C748" t="s">
        <v>435</v>
      </c>
      <c r="D748" t="s">
        <v>1187</v>
      </c>
      <c r="E748" s="207" t="s">
        <v>198</v>
      </c>
      <c r="F748" s="207" t="s">
        <v>209</v>
      </c>
      <c r="G748" s="207" t="s">
        <v>209</v>
      </c>
      <c r="H748" s="207" t="s">
        <v>1269</v>
      </c>
    </row>
    <row r="749" spans="1:9" ht="29" x14ac:dyDescent="0.35">
      <c r="A749" s="207" t="s">
        <v>1215</v>
      </c>
      <c r="B749" t="s">
        <v>298</v>
      </c>
      <c r="C749" t="s">
        <v>1270</v>
      </c>
      <c r="D749" t="s">
        <v>339</v>
      </c>
      <c r="E749" s="207" t="s">
        <v>204</v>
      </c>
      <c r="F749" s="207" t="s">
        <v>209</v>
      </c>
      <c r="G749" s="207" t="s">
        <v>214</v>
      </c>
      <c r="H749" s="207" t="s">
        <v>1271</v>
      </c>
    </row>
    <row r="750" spans="1:9" ht="29" x14ac:dyDescent="0.35">
      <c r="A750" s="207" t="s">
        <v>1215</v>
      </c>
      <c r="B750" t="s">
        <v>298</v>
      </c>
      <c r="C750" t="s">
        <v>1151</v>
      </c>
      <c r="D750" t="s">
        <v>339</v>
      </c>
      <c r="E750" s="207" t="s">
        <v>198</v>
      </c>
      <c r="F750" s="207" t="s">
        <v>494</v>
      </c>
      <c r="G750" s="207" t="s">
        <v>209</v>
      </c>
      <c r="H750" s="207" t="s">
        <v>1272</v>
      </c>
      <c r="I750" t="s">
        <v>1273</v>
      </c>
    </row>
    <row r="751" spans="1:9" ht="29" x14ac:dyDescent="0.35">
      <c r="A751" s="207" t="s">
        <v>1215</v>
      </c>
      <c r="B751" t="s">
        <v>298</v>
      </c>
      <c r="C751" t="s">
        <v>1154</v>
      </c>
      <c r="D751" t="s">
        <v>339</v>
      </c>
      <c r="E751" s="207" t="s">
        <v>198</v>
      </c>
      <c r="F751" s="207" t="s">
        <v>494</v>
      </c>
      <c r="G751" s="207" t="s">
        <v>209</v>
      </c>
      <c r="H751" s="207" t="s">
        <v>1274</v>
      </c>
    </row>
    <row r="752" spans="1:9" ht="29" x14ac:dyDescent="0.35">
      <c r="A752" s="207" t="s">
        <v>1215</v>
      </c>
      <c r="B752" t="s">
        <v>298</v>
      </c>
      <c r="C752" t="s">
        <v>1157</v>
      </c>
      <c r="D752" t="s">
        <v>339</v>
      </c>
      <c r="E752" s="207" t="s">
        <v>204</v>
      </c>
      <c r="F752" s="207" t="s">
        <v>209</v>
      </c>
      <c r="G752" s="207" t="s">
        <v>214</v>
      </c>
      <c r="H752" s="207" t="s">
        <v>1275</v>
      </c>
      <c r="I752" s="214" t="s">
        <v>1276</v>
      </c>
    </row>
    <row r="753" spans="1:9" ht="29" x14ac:dyDescent="0.35">
      <c r="A753" s="207" t="s">
        <v>1215</v>
      </c>
      <c r="B753" t="s">
        <v>298</v>
      </c>
      <c r="C753" t="s">
        <v>1157</v>
      </c>
      <c r="D753" t="s">
        <v>339</v>
      </c>
      <c r="E753" s="207" t="s">
        <v>204</v>
      </c>
      <c r="F753" s="207" t="s">
        <v>209</v>
      </c>
      <c r="G753" s="207" t="s">
        <v>214</v>
      </c>
      <c r="H753" s="207" t="s">
        <v>1277</v>
      </c>
      <c r="I753" s="214" t="s">
        <v>1276</v>
      </c>
    </row>
    <row r="754" spans="1:9" ht="29" x14ac:dyDescent="0.35">
      <c r="A754" s="207" t="s">
        <v>1215</v>
      </c>
      <c r="B754" t="s">
        <v>298</v>
      </c>
      <c r="C754" t="s">
        <v>1160</v>
      </c>
      <c r="D754" t="s">
        <v>339</v>
      </c>
      <c r="E754" s="207" t="s">
        <v>204</v>
      </c>
      <c r="F754" s="207" t="s">
        <v>209</v>
      </c>
      <c r="G754" s="207" t="s">
        <v>214</v>
      </c>
      <c r="H754" s="207" t="s">
        <v>1278</v>
      </c>
    </row>
    <row r="755" spans="1:9" ht="29" x14ac:dyDescent="0.35">
      <c r="A755" s="207" t="s">
        <v>1215</v>
      </c>
      <c r="B755" t="s">
        <v>298</v>
      </c>
      <c r="C755" t="s">
        <v>1179</v>
      </c>
      <c r="D755" t="s">
        <v>339</v>
      </c>
      <c r="E755" s="207" t="s">
        <v>198</v>
      </c>
      <c r="F755" s="207" t="s">
        <v>204</v>
      </c>
      <c r="G755" s="207" t="s">
        <v>209</v>
      </c>
      <c r="H755" s="207" t="s">
        <v>1195</v>
      </c>
      <c r="I755" t="s">
        <v>1279</v>
      </c>
    </row>
    <row r="756" spans="1:9" ht="29" x14ac:dyDescent="0.35">
      <c r="A756" s="207" t="s">
        <v>1215</v>
      </c>
      <c r="B756" t="s">
        <v>298</v>
      </c>
      <c r="C756" t="s">
        <v>1280</v>
      </c>
      <c r="D756" t="s">
        <v>339</v>
      </c>
      <c r="E756" s="207" t="s">
        <v>204</v>
      </c>
      <c r="F756" s="207" t="s">
        <v>209</v>
      </c>
      <c r="G756" s="207" t="s">
        <v>214</v>
      </c>
      <c r="H756" s="207" t="s">
        <v>1281</v>
      </c>
    </row>
    <row r="757" spans="1:9" ht="29" x14ac:dyDescent="0.35">
      <c r="A757" s="207" t="s">
        <v>1215</v>
      </c>
      <c r="B757" t="s">
        <v>298</v>
      </c>
      <c r="C757" t="s">
        <v>1181</v>
      </c>
      <c r="D757" t="s">
        <v>339</v>
      </c>
      <c r="E757" s="207" t="s">
        <v>204</v>
      </c>
      <c r="F757" s="207" t="s">
        <v>209</v>
      </c>
      <c r="G757" s="207" t="s">
        <v>214</v>
      </c>
      <c r="H757" s="207" t="s">
        <v>1282</v>
      </c>
      <c r="I757" t="s">
        <v>1283</v>
      </c>
    </row>
    <row r="758" spans="1:9" ht="29" x14ac:dyDescent="0.35">
      <c r="A758" s="207" t="s">
        <v>1215</v>
      </c>
      <c r="B758" t="s">
        <v>298</v>
      </c>
      <c r="C758" t="s">
        <v>1181</v>
      </c>
      <c r="D758" t="s">
        <v>339</v>
      </c>
      <c r="E758" s="207" t="s">
        <v>204</v>
      </c>
      <c r="F758" s="207" t="s">
        <v>209</v>
      </c>
      <c r="G758" s="207" t="s">
        <v>214</v>
      </c>
      <c r="H758" s="207" t="s">
        <v>1284</v>
      </c>
      <c r="I758" t="s">
        <v>1285</v>
      </c>
    </row>
    <row r="759" spans="1:9" ht="29" x14ac:dyDescent="0.35">
      <c r="A759" s="207" t="s">
        <v>1215</v>
      </c>
      <c r="B759" t="s">
        <v>298</v>
      </c>
      <c r="C759" t="s">
        <v>1181</v>
      </c>
      <c r="D759" t="s">
        <v>339</v>
      </c>
      <c r="E759" s="207" t="s">
        <v>204</v>
      </c>
      <c r="F759" s="207" t="s">
        <v>209</v>
      </c>
      <c r="G759" s="207" t="s">
        <v>214</v>
      </c>
      <c r="H759" s="207" t="s">
        <v>1286</v>
      </c>
      <c r="I759" t="s">
        <v>1285</v>
      </c>
    </row>
    <row r="760" spans="1:9" ht="29" x14ac:dyDescent="0.35">
      <c r="A760" s="207" t="s">
        <v>1215</v>
      </c>
      <c r="B760" t="s">
        <v>298</v>
      </c>
      <c r="C760" t="s">
        <v>1165</v>
      </c>
      <c r="D760" t="s">
        <v>339</v>
      </c>
      <c r="E760" s="207" t="s">
        <v>198</v>
      </c>
      <c r="F760" s="207" t="s">
        <v>209</v>
      </c>
      <c r="G760" s="207" t="s">
        <v>209</v>
      </c>
      <c r="H760" s="207" t="s">
        <v>1286</v>
      </c>
      <c r="I760" t="s">
        <v>1287</v>
      </c>
    </row>
    <row r="761" spans="1:9" ht="29" x14ac:dyDescent="0.35">
      <c r="A761" s="207" t="s">
        <v>1215</v>
      </c>
      <c r="B761" t="s">
        <v>298</v>
      </c>
      <c r="C761" s="214" t="s">
        <v>1148</v>
      </c>
      <c r="D761" t="s">
        <v>959</v>
      </c>
      <c r="E761" s="207" t="s">
        <v>204</v>
      </c>
      <c r="F761" s="207" t="s">
        <v>209</v>
      </c>
      <c r="G761" s="207" t="s">
        <v>209</v>
      </c>
      <c r="H761" s="207" t="s">
        <v>1288</v>
      </c>
    </row>
    <row r="762" spans="1:9" ht="29" x14ac:dyDescent="0.35">
      <c r="A762" s="207" t="s">
        <v>1215</v>
      </c>
      <c r="B762" t="s">
        <v>298</v>
      </c>
      <c r="C762" t="s">
        <v>1154</v>
      </c>
      <c r="D762" t="s">
        <v>959</v>
      </c>
      <c r="E762" s="207" t="s">
        <v>204</v>
      </c>
      <c r="F762" s="207" t="s">
        <v>209</v>
      </c>
      <c r="G762" s="207" t="s">
        <v>209</v>
      </c>
      <c r="H762" s="207" t="s">
        <v>1289</v>
      </c>
      <c r="I762" s="214" t="s">
        <v>1290</v>
      </c>
    </row>
    <row r="763" spans="1:9" ht="29" x14ac:dyDescent="0.35">
      <c r="A763" s="207" t="s">
        <v>1215</v>
      </c>
      <c r="B763" t="s">
        <v>298</v>
      </c>
      <c r="C763" t="s">
        <v>1154</v>
      </c>
      <c r="D763" t="s">
        <v>959</v>
      </c>
      <c r="E763" s="207" t="s">
        <v>204</v>
      </c>
      <c r="F763" s="207" t="s">
        <v>209</v>
      </c>
      <c r="G763" s="207" t="s">
        <v>209</v>
      </c>
      <c r="H763" s="207" t="s">
        <v>1291</v>
      </c>
      <c r="I763" s="214" t="s">
        <v>1290</v>
      </c>
    </row>
    <row r="764" spans="1:9" ht="29" x14ac:dyDescent="0.35">
      <c r="A764" s="207" t="s">
        <v>1215</v>
      </c>
      <c r="B764" t="s">
        <v>298</v>
      </c>
      <c r="C764" t="s">
        <v>1157</v>
      </c>
      <c r="D764" t="s">
        <v>959</v>
      </c>
      <c r="E764" s="207" t="s">
        <v>198</v>
      </c>
      <c r="F764" s="207" t="s">
        <v>204</v>
      </c>
      <c r="G764" s="207" t="s">
        <v>209</v>
      </c>
      <c r="H764" s="207" t="s">
        <v>1292</v>
      </c>
      <c r="I764" s="214" t="s">
        <v>1276</v>
      </c>
    </row>
    <row r="765" spans="1:9" ht="43.5" x14ac:dyDescent="0.35">
      <c r="A765" s="207" t="s">
        <v>1215</v>
      </c>
      <c r="B765" t="s">
        <v>298</v>
      </c>
      <c r="C765" t="s">
        <v>1157</v>
      </c>
      <c r="D765" t="s">
        <v>959</v>
      </c>
      <c r="E765" s="207" t="s">
        <v>198</v>
      </c>
      <c r="F765" s="207" t="s">
        <v>204</v>
      </c>
      <c r="G765" s="207" t="s">
        <v>209</v>
      </c>
      <c r="H765" s="207" t="s">
        <v>1293</v>
      </c>
      <c r="I765" s="214" t="s">
        <v>1276</v>
      </c>
    </row>
    <row r="766" spans="1:9" ht="29" x14ac:dyDescent="0.35">
      <c r="A766" s="207" t="s">
        <v>1215</v>
      </c>
      <c r="B766" t="s">
        <v>298</v>
      </c>
      <c r="C766" t="s">
        <v>1160</v>
      </c>
      <c r="D766" t="s">
        <v>959</v>
      </c>
      <c r="E766" s="207" t="s">
        <v>204</v>
      </c>
      <c r="F766" s="207" t="s">
        <v>209</v>
      </c>
      <c r="G766" s="207" t="s">
        <v>209</v>
      </c>
      <c r="H766" s="207" t="s">
        <v>1294</v>
      </c>
    </row>
    <row r="767" spans="1:9" ht="29" x14ac:dyDescent="0.35">
      <c r="A767" s="207" t="s">
        <v>1215</v>
      </c>
      <c r="B767" t="s">
        <v>298</v>
      </c>
      <c r="C767" t="s">
        <v>1160</v>
      </c>
      <c r="D767" t="s">
        <v>959</v>
      </c>
      <c r="E767" s="207" t="s">
        <v>204</v>
      </c>
      <c r="F767" s="207" t="s">
        <v>209</v>
      </c>
      <c r="G767" s="207" t="s">
        <v>209</v>
      </c>
      <c r="H767" s="207" t="s">
        <v>1295</v>
      </c>
    </row>
    <row r="768" spans="1:9" ht="29" x14ac:dyDescent="0.35">
      <c r="A768" s="207" t="s">
        <v>1215</v>
      </c>
      <c r="B768" t="s">
        <v>298</v>
      </c>
      <c r="C768" t="s">
        <v>1162</v>
      </c>
      <c r="D768" t="s">
        <v>959</v>
      </c>
      <c r="E768" s="207" t="s">
        <v>204</v>
      </c>
      <c r="F768" s="207" t="s">
        <v>209</v>
      </c>
      <c r="G768" s="207" t="s">
        <v>209</v>
      </c>
      <c r="H768" s="207" t="s">
        <v>1296</v>
      </c>
    </row>
    <row r="769" spans="1:9" ht="29" x14ac:dyDescent="0.35">
      <c r="A769" s="207" t="s">
        <v>1215</v>
      </c>
      <c r="B769" t="s">
        <v>298</v>
      </c>
      <c r="C769" t="s">
        <v>1162</v>
      </c>
      <c r="D769" t="s">
        <v>959</v>
      </c>
      <c r="E769" s="207" t="s">
        <v>204</v>
      </c>
      <c r="F769" s="207" t="s">
        <v>209</v>
      </c>
      <c r="G769" s="207" t="s">
        <v>209</v>
      </c>
      <c r="H769" s="207" t="s">
        <v>1297</v>
      </c>
    </row>
    <row r="770" spans="1:9" ht="29" x14ac:dyDescent="0.35">
      <c r="A770" s="207" t="s">
        <v>1215</v>
      </c>
      <c r="B770" t="s">
        <v>298</v>
      </c>
      <c r="C770" t="s">
        <v>1162</v>
      </c>
      <c r="D770" t="s">
        <v>959</v>
      </c>
      <c r="E770" s="207" t="s">
        <v>204</v>
      </c>
      <c r="F770" s="207" t="s">
        <v>209</v>
      </c>
      <c r="G770" s="207" t="s">
        <v>209</v>
      </c>
      <c r="H770" s="207" t="s">
        <v>1298</v>
      </c>
    </row>
    <row r="771" spans="1:9" ht="29" x14ac:dyDescent="0.35">
      <c r="A771" s="207" t="s">
        <v>1215</v>
      </c>
      <c r="B771" t="s">
        <v>298</v>
      </c>
      <c r="C771" t="s">
        <v>1162</v>
      </c>
      <c r="D771" t="s">
        <v>959</v>
      </c>
      <c r="E771" s="207" t="s">
        <v>204</v>
      </c>
      <c r="F771" s="207" t="s">
        <v>209</v>
      </c>
      <c r="G771" s="207" t="s">
        <v>209</v>
      </c>
      <c r="H771" s="207" t="s">
        <v>1299</v>
      </c>
    </row>
    <row r="772" spans="1:9" ht="29" x14ac:dyDescent="0.35">
      <c r="A772" s="207" t="s">
        <v>1215</v>
      </c>
      <c r="B772" t="s">
        <v>298</v>
      </c>
      <c r="C772" t="s">
        <v>1162</v>
      </c>
      <c r="D772" t="s">
        <v>959</v>
      </c>
      <c r="E772" s="207" t="s">
        <v>204</v>
      </c>
      <c r="F772" s="207" t="s">
        <v>209</v>
      </c>
      <c r="G772" s="207" t="s">
        <v>209</v>
      </c>
      <c r="H772" s="207" t="s">
        <v>1300</v>
      </c>
    </row>
    <row r="773" spans="1:9" ht="29" x14ac:dyDescent="0.35">
      <c r="A773" s="207" t="s">
        <v>1215</v>
      </c>
      <c r="B773" t="s">
        <v>298</v>
      </c>
      <c r="C773" t="s">
        <v>1301</v>
      </c>
      <c r="D773" t="s">
        <v>959</v>
      </c>
      <c r="H773" s="207" t="s">
        <v>1302</v>
      </c>
    </row>
    <row r="774" spans="1:9" ht="29" x14ac:dyDescent="0.35">
      <c r="A774" s="207" t="s">
        <v>1215</v>
      </c>
      <c r="B774" t="s">
        <v>298</v>
      </c>
      <c r="C774" t="s">
        <v>1179</v>
      </c>
      <c r="D774" t="s">
        <v>959</v>
      </c>
      <c r="E774" s="207" t="s">
        <v>198</v>
      </c>
      <c r="F774" s="207" t="s">
        <v>204</v>
      </c>
      <c r="G774" s="207" t="s">
        <v>209</v>
      </c>
      <c r="H774" s="207" t="s">
        <v>1303</v>
      </c>
    </row>
    <row r="775" spans="1:9" ht="29" x14ac:dyDescent="0.35">
      <c r="A775" s="207" t="s">
        <v>1215</v>
      </c>
      <c r="B775" t="s">
        <v>298</v>
      </c>
      <c r="C775" t="s">
        <v>1179</v>
      </c>
      <c r="D775" t="s">
        <v>959</v>
      </c>
      <c r="E775" s="207" t="s">
        <v>198</v>
      </c>
      <c r="F775" s="207" t="s">
        <v>204</v>
      </c>
      <c r="G775" s="207" t="s">
        <v>209</v>
      </c>
      <c r="H775" s="207" t="s">
        <v>1304</v>
      </c>
    </row>
    <row r="776" spans="1:9" ht="29" x14ac:dyDescent="0.35">
      <c r="A776" s="207" t="s">
        <v>1215</v>
      </c>
      <c r="B776" t="s">
        <v>298</v>
      </c>
      <c r="C776" t="s">
        <v>1236</v>
      </c>
      <c r="D776" t="s">
        <v>959</v>
      </c>
      <c r="E776" s="207" t="s">
        <v>204</v>
      </c>
      <c r="F776" s="207" t="s">
        <v>209</v>
      </c>
      <c r="G776" s="207" t="s">
        <v>209</v>
      </c>
      <c r="H776" s="207" t="s">
        <v>1305</v>
      </c>
      <c r="I776" s="214" t="s">
        <v>1263</v>
      </c>
    </row>
    <row r="777" spans="1:9" ht="29" x14ac:dyDescent="0.35">
      <c r="A777" s="207" t="s">
        <v>1215</v>
      </c>
      <c r="B777" t="s">
        <v>298</v>
      </c>
      <c r="C777" t="s">
        <v>1236</v>
      </c>
      <c r="D777" t="s">
        <v>959</v>
      </c>
      <c r="E777" s="207" t="s">
        <v>204</v>
      </c>
      <c r="F777" s="207" t="s">
        <v>209</v>
      </c>
      <c r="G777" s="207" t="s">
        <v>209</v>
      </c>
      <c r="H777" s="207" t="s">
        <v>1306</v>
      </c>
      <c r="I777" s="214" t="s">
        <v>1263</v>
      </c>
    </row>
    <row r="778" spans="1:9" ht="29" x14ac:dyDescent="0.35">
      <c r="A778" s="207" t="s">
        <v>1215</v>
      </c>
      <c r="B778" t="s">
        <v>298</v>
      </c>
      <c r="C778" t="s">
        <v>1236</v>
      </c>
      <c r="D778" t="s">
        <v>959</v>
      </c>
      <c r="E778" s="207" t="s">
        <v>204</v>
      </c>
      <c r="F778" s="207" t="s">
        <v>209</v>
      </c>
      <c r="G778" s="207" t="s">
        <v>209</v>
      </c>
      <c r="H778" s="207" t="s">
        <v>1307</v>
      </c>
      <c r="I778" s="214" t="s">
        <v>1263</v>
      </c>
    </row>
    <row r="779" spans="1:9" ht="29" x14ac:dyDescent="0.35">
      <c r="A779" s="207" t="s">
        <v>1215</v>
      </c>
      <c r="B779" t="s">
        <v>298</v>
      </c>
      <c r="C779" t="s">
        <v>1308</v>
      </c>
      <c r="D779" t="s">
        <v>959</v>
      </c>
      <c r="E779" s="207" t="s">
        <v>204</v>
      </c>
      <c r="F779" s="207" t="s">
        <v>209</v>
      </c>
      <c r="G779" s="207" t="s">
        <v>209</v>
      </c>
      <c r="H779" s="207" t="s">
        <v>1309</v>
      </c>
    </row>
    <row r="780" spans="1:9" ht="29" x14ac:dyDescent="0.35">
      <c r="A780" s="207" t="s">
        <v>1215</v>
      </c>
      <c r="B780" t="s">
        <v>298</v>
      </c>
      <c r="C780" t="s">
        <v>1181</v>
      </c>
      <c r="D780" t="s">
        <v>959</v>
      </c>
      <c r="E780" s="207" t="s">
        <v>198</v>
      </c>
      <c r="F780" s="207" t="s">
        <v>204</v>
      </c>
      <c r="G780" s="207" t="s">
        <v>209</v>
      </c>
      <c r="H780" s="207" t="s">
        <v>1310</v>
      </c>
    </row>
    <row r="781" spans="1:9" ht="29" x14ac:dyDescent="0.35">
      <c r="A781" s="207" t="s">
        <v>1215</v>
      </c>
      <c r="B781" t="s">
        <v>298</v>
      </c>
      <c r="C781" t="s">
        <v>1181</v>
      </c>
      <c r="D781" t="s">
        <v>959</v>
      </c>
      <c r="E781" s="207" t="s">
        <v>198</v>
      </c>
      <c r="F781" s="207" t="s">
        <v>204</v>
      </c>
      <c r="G781" s="207" t="s">
        <v>209</v>
      </c>
      <c r="H781" s="207" t="s">
        <v>1311</v>
      </c>
    </row>
    <row r="782" spans="1:9" ht="29" x14ac:dyDescent="0.35">
      <c r="A782" s="207" t="s">
        <v>1215</v>
      </c>
      <c r="B782" t="s">
        <v>298</v>
      </c>
      <c r="C782" t="s">
        <v>1165</v>
      </c>
      <c r="D782" t="s">
        <v>959</v>
      </c>
      <c r="E782" s="207" t="s">
        <v>204</v>
      </c>
      <c r="F782" s="207" t="s">
        <v>209</v>
      </c>
      <c r="G782" s="207" t="s">
        <v>209</v>
      </c>
      <c r="H782" s="207" t="s">
        <v>1200</v>
      </c>
    </row>
    <row r="783" spans="1:9" ht="29" x14ac:dyDescent="0.35">
      <c r="A783" s="207" t="s">
        <v>1215</v>
      </c>
      <c r="B783" t="s">
        <v>298</v>
      </c>
      <c r="C783" t="s">
        <v>409</v>
      </c>
      <c r="D783" t="s">
        <v>94</v>
      </c>
      <c r="E783" s="207" t="s">
        <v>198</v>
      </c>
      <c r="F783" s="207" t="s">
        <v>204</v>
      </c>
      <c r="G783" s="207" t="s">
        <v>209</v>
      </c>
      <c r="H783" s="207" t="s">
        <v>1312</v>
      </c>
    </row>
    <row r="784" spans="1:9" ht="29" x14ac:dyDescent="0.35">
      <c r="A784" s="207" t="s">
        <v>1215</v>
      </c>
      <c r="B784" t="s">
        <v>298</v>
      </c>
      <c r="C784" t="s">
        <v>409</v>
      </c>
      <c r="D784" t="s">
        <v>959</v>
      </c>
      <c r="E784" s="207" t="s">
        <v>198</v>
      </c>
      <c r="F784" s="207" t="s">
        <v>204</v>
      </c>
      <c r="G784" s="207" t="s">
        <v>209</v>
      </c>
      <c r="H784" s="207" t="s">
        <v>1313</v>
      </c>
    </row>
    <row r="785" spans="1:9" ht="29" x14ac:dyDescent="0.35">
      <c r="A785" s="207" t="s">
        <v>1215</v>
      </c>
      <c r="B785" t="s">
        <v>298</v>
      </c>
      <c r="C785" t="s">
        <v>1246</v>
      </c>
      <c r="D785" t="s">
        <v>94</v>
      </c>
      <c r="E785" s="207" t="s">
        <v>198</v>
      </c>
      <c r="F785" s="207" t="s">
        <v>204</v>
      </c>
      <c r="G785" s="207" t="s">
        <v>209</v>
      </c>
      <c r="H785" s="207" t="s">
        <v>1314</v>
      </c>
    </row>
    <row r="786" spans="1:9" ht="29" x14ac:dyDescent="0.35">
      <c r="A786" s="207" t="s">
        <v>1215</v>
      </c>
      <c r="B786" t="s">
        <v>298</v>
      </c>
      <c r="C786" t="s">
        <v>1167</v>
      </c>
      <c r="D786" t="s">
        <v>94</v>
      </c>
      <c r="E786" s="207" t="s">
        <v>204</v>
      </c>
      <c r="F786" s="207" t="s">
        <v>209</v>
      </c>
      <c r="G786" s="207" t="s">
        <v>209</v>
      </c>
      <c r="H786" s="207" t="s">
        <v>1315</v>
      </c>
      <c r="I786" t="s">
        <v>1316</v>
      </c>
    </row>
    <row r="787" spans="1:9" ht="43.5" x14ac:dyDescent="0.35">
      <c r="A787" s="207" t="s">
        <v>1215</v>
      </c>
      <c r="B787" t="s">
        <v>298</v>
      </c>
      <c r="C787" t="s">
        <v>1167</v>
      </c>
      <c r="D787" t="s">
        <v>353</v>
      </c>
      <c r="E787" s="207" t="s">
        <v>204</v>
      </c>
      <c r="F787" s="207" t="s">
        <v>209</v>
      </c>
      <c r="G787" s="207" t="s">
        <v>209</v>
      </c>
      <c r="H787" s="207" t="s">
        <v>1248</v>
      </c>
    </row>
    <row r="788" spans="1:9" ht="29" x14ac:dyDescent="0.35">
      <c r="A788" s="207" t="s">
        <v>1215</v>
      </c>
      <c r="B788" t="s">
        <v>298</v>
      </c>
      <c r="C788" t="s">
        <v>1167</v>
      </c>
      <c r="D788" t="s">
        <v>1171</v>
      </c>
      <c r="E788" s="207" t="s">
        <v>204</v>
      </c>
      <c r="F788" s="207" t="s">
        <v>209</v>
      </c>
      <c r="G788" s="207" t="s">
        <v>209</v>
      </c>
      <c r="H788" s="207" t="s">
        <v>1317</v>
      </c>
    </row>
    <row r="789" spans="1:9" ht="29" x14ac:dyDescent="0.35">
      <c r="A789" s="207" t="s">
        <v>1215</v>
      </c>
      <c r="B789" t="s">
        <v>298</v>
      </c>
      <c r="C789" t="s">
        <v>1167</v>
      </c>
      <c r="D789" t="s">
        <v>1171</v>
      </c>
      <c r="E789" s="207" t="s">
        <v>204</v>
      </c>
      <c r="F789" s="207" t="s">
        <v>209</v>
      </c>
      <c r="G789" s="207" t="s">
        <v>209</v>
      </c>
      <c r="H789" s="207" t="s">
        <v>1318</v>
      </c>
    </row>
    <row r="790" spans="1:9" ht="29" x14ac:dyDescent="0.35">
      <c r="A790" s="207" t="s">
        <v>1215</v>
      </c>
      <c r="B790" t="s">
        <v>298</v>
      </c>
      <c r="C790" t="s">
        <v>1167</v>
      </c>
      <c r="D790" t="s">
        <v>1171</v>
      </c>
      <c r="E790" s="207" t="s">
        <v>204</v>
      </c>
      <c r="F790" s="207" t="s">
        <v>209</v>
      </c>
      <c r="G790" s="207" t="s">
        <v>209</v>
      </c>
      <c r="H790" s="207" t="s">
        <v>1319</v>
      </c>
    </row>
    <row r="791" spans="1:9" ht="29" x14ac:dyDescent="0.35">
      <c r="A791" s="207" t="s">
        <v>1215</v>
      </c>
      <c r="B791" t="s">
        <v>298</v>
      </c>
      <c r="C791" t="s">
        <v>435</v>
      </c>
      <c r="D791" t="s">
        <v>95</v>
      </c>
      <c r="E791" s="207" t="s">
        <v>204</v>
      </c>
      <c r="F791" s="207" t="s">
        <v>209</v>
      </c>
      <c r="G791" s="207" t="s">
        <v>209</v>
      </c>
      <c r="H791" s="207" t="s">
        <v>1320</v>
      </c>
      <c r="I791" t="s">
        <v>1321</v>
      </c>
    </row>
    <row r="792" spans="1:9" ht="29" x14ac:dyDescent="0.35">
      <c r="A792" s="207" t="s">
        <v>1215</v>
      </c>
      <c r="B792" t="s">
        <v>298</v>
      </c>
      <c r="C792" t="s">
        <v>435</v>
      </c>
      <c r="D792" t="s">
        <v>95</v>
      </c>
      <c r="E792" s="207" t="s">
        <v>204</v>
      </c>
      <c r="F792" s="207" t="s">
        <v>209</v>
      </c>
      <c r="G792" s="207" t="s">
        <v>209</v>
      </c>
      <c r="H792" s="207" t="s">
        <v>1322</v>
      </c>
      <c r="I792" s="214" t="s">
        <v>1321</v>
      </c>
    </row>
  </sheetData>
  <sheetProtection algorithmName="SHA-512" hashValue="XNXzrytXqzaiiaQum0b4anFA12Nv3kpW83KmvKvmW+vJdYiidvRAbhNhOI6GCjCaYFjvJRamljmIGx6E3UK/Lw==" saltValue="dhennXVr0z7Qb7+HXzSQHA==" spinCount="100000" sheet="1" objects="1" scenarios="1"/>
  <mergeCells count="1">
    <mergeCell ref="E1:G1"/>
  </mergeCells>
  <hyperlinks>
    <hyperlink ref="J347" r:id="rId1" display="https://www.iisd.org/system/files/2021-07/climate-resilience-canadian-infrastructure-en.pdf" xr:uid="{F19E276C-0167-471E-8980-0DC8CC5BDC8E}"/>
    <hyperlink ref="J346" r:id="rId2" display="https://www.iisd.org/system/files/2021-07/climate-resilience-canadian-infrastructure-en.pdf" xr:uid="{C0AC6FD3-7348-4DFD-BFFC-816E61D5A2B0}"/>
    <hyperlink ref="J345" r:id="rId3" display="https://www.iisd.org/system/files/2021-07/climate-resilience-canadian-infrastructure-en.pdf" xr:uid="{6DE422E4-AC47-467C-AD8B-F3FF68F23B90}"/>
    <hyperlink ref="J344" r:id="rId4" display="https://www.iisd.org/system/files/2021-07/climate-resilience-canadian-infrastructure-en.pdf" xr:uid="{B63F586D-4884-4549-BCB1-E0A77D45F79C}"/>
    <hyperlink ref="J343" r:id="rId5" display="https://www.iisd.org/system/files/2021-07/climate-resilience-canadian-infrastructure-en.pdf" xr:uid="{EEC173CB-39D7-4A8A-ADF0-949A6A5F75DB}"/>
    <hyperlink ref="J8" r:id="rId6" display="https://www.intactcentreclimateadaptation.ca/wp-content/uploads/2022/04/UoW_ICCA_2022_04-Irreversible-Extreme-Heat.pdf" xr:uid="{D2AD85F2-FEC9-48AA-A37F-8A4BA8BA0D17}"/>
    <hyperlink ref="J83" r:id="rId7" display="https://www.intactcentreclimateadaptation.ca/wp-content/uploads/2022/04/UoW_ICCA_2022_04-Irreversible-Extreme-Heat.pdf" xr:uid="{116004A8-DE29-485B-BF24-51EF0A7A4505}"/>
    <hyperlink ref="J221" r:id="rId8" display="https://www.intactcentreclimateadaptation.ca/wp-content/uploads/2022/04/UoW_ICCA_2022_04-Irreversible-Extreme-Heat.pdf" xr:uid="{A942B12A-F944-48F4-93C6-2480643F810F}"/>
    <hyperlink ref="J22" r:id="rId9" display="https://www.intactcentreclimateadaptation.ca/wp-content/uploads/2022/04/UoW_ICCA_2022_04-Irreversible-Extreme-Heat.pdf" xr:uid="{39EF7CF9-EFEC-4FF7-97A0-4938348BB087}"/>
    <hyperlink ref="J21" r:id="rId10" display="https://www.intactcentreclimateadaptation.ca/wp-content/uploads/2022/04/UoW_ICCA_2022_04-Irreversible-Extreme-Heat.pdf" xr:uid="{DB707D65-5897-415E-AA79-0AAD69E44E24}"/>
    <hyperlink ref="J342" r:id="rId11" display="https://www.intactcentreclimateadaptation.ca/wp-content/uploads/2022/04/UoW_ICCA_2022_04-Irreversible-Extreme-Heat.pdf" xr:uid="{B0E0C549-21CF-4A97-82D2-86E57E461F0A}"/>
  </hyperlinks>
  <pageMargins left="0.7" right="0.7" top="0.75" bottom="0.75" header="0.3" footer="0.3"/>
  <pageSetup orientation="portrait" r:id="rId12"/>
  <legacyDrawing r:id="rId1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D29"/>
  <sheetViews>
    <sheetView workbookViewId="0">
      <selection sqref="A1:D1"/>
    </sheetView>
  </sheetViews>
  <sheetFormatPr defaultColWidth="8.54296875" defaultRowHeight="14.5" x14ac:dyDescent="0.35"/>
  <cols>
    <col min="1" max="1" width="35.54296875" style="15" customWidth="1"/>
    <col min="2" max="2" width="56.7265625" style="15" bestFit="1" customWidth="1"/>
    <col min="3" max="3" width="57.453125" style="15" bestFit="1" customWidth="1"/>
    <col min="4" max="4" width="23.453125" style="15" customWidth="1"/>
    <col min="5" max="16384" width="8.54296875" style="8"/>
  </cols>
  <sheetData>
    <row r="1" spans="1:4" ht="79.5" customHeight="1" thickBot="1" x14ac:dyDescent="0.4">
      <c r="A1" s="286" t="s">
        <v>1323</v>
      </c>
      <c r="B1" s="287"/>
      <c r="C1" s="287"/>
      <c r="D1" s="288"/>
    </row>
    <row r="2" spans="1:4" ht="15" thickBot="1" x14ac:dyDescent="0.4">
      <c r="A2" s="149" t="s">
        <v>1324</v>
      </c>
      <c r="B2" s="149" t="s">
        <v>41</v>
      </c>
      <c r="C2" s="149" t="s">
        <v>1325</v>
      </c>
      <c r="D2" s="149" t="s">
        <v>1326</v>
      </c>
    </row>
    <row r="3" spans="1:4" ht="29.5" thickBot="1" x14ac:dyDescent="0.4">
      <c r="A3" s="172" t="s">
        <v>1327</v>
      </c>
      <c r="B3" s="172" t="s">
        <v>1328</v>
      </c>
      <c r="C3" s="173" t="s">
        <v>1329</v>
      </c>
      <c r="D3" s="14" t="s">
        <v>1330</v>
      </c>
    </row>
    <row r="4" spans="1:4" ht="29" x14ac:dyDescent="0.35">
      <c r="A4" s="14" t="s">
        <v>1331</v>
      </c>
      <c r="B4" s="14" t="s">
        <v>1332</v>
      </c>
      <c r="C4" s="74" t="s">
        <v>1333</v>
      </c>
      <c r="D4" s="14" t="s">
        <v>1330</v>
      </c>
    </row>
    <row r="5" spans="1:4" ht="30.65" customHeight="1" x14ac:dyDescent="0.35">
      <c r="A5" s="14" t="s">
        <v>1334</v>
      </c>
      <c r="B5" s="14" t="s">
        <v>1335</v>
      </c>
      <c r="C5" s="75" t="s">
        <v>1336</v>
      </c>
      <c r="D5" s="14" t="s">
        <v>1330</v>
      </c>
    </row>
    <row r="6" spans="1:4" ht="29" x14ac:dyDescent="0.35">
      <c r="A6" s="14" t="s">
        <v>1337</v>
      </c>
      <c r="B6" s="14" t="s">
        <v>1338</v>
      </c>
      <c r="C6" s="76" t="s">
        <v>1339</v>
      </c>
      <c r="D6" s="14" t="s">
        <v>1330</v>
      </c>
    </row>
    <row r="7" spans="1:4" ht="29" x14ac:dyDescent="0.35">
      <c r="A7" s="14" t="s">
        <v>1340</v>
      </c>
      <c r="B7" s="14" t="s">
        <v>1341</v>
      </c>
      <c r="C7" s="76" t="s">
        <v>1342</v>
      </c>
      <c r="D7" s="14" t="s">
        <v>1330</v>
      </c>
    </row>
    <row r="8" spans="1:4" ht="29" x14ac:dyDescent="0.35">
      <c r="A8" s="14" t="s">
        <v>1343</v>
      </c>
      <c r="B8" s="14" t="s">
        <v>1341</v>
      </c>
      <c r="C8" s="77" t="s">
        <v>1344</v>
      </c>
      <c r="D8" s="14" t="s">
        <v>1330</v>
      </c>
    </row>
    <row r="9" spans="1:4" ht="29" x14ac:dyDescent="0.35">
      <c r="A9" s="14" t="s">
        <v>1345</v>
      </c>
      <c r="B9" s="14" t="s">
        <v>1346</v>
      </c>
      <c r="C9" s="76" t="s">
        <v>1347</v>
      </c>
      <c r="D9" s="14" t="s">
        <v>1330</v>
      </c>
    </row>
    <row r="10" spans="1:4" ht="29" x14ac:dyDescent="0.35">
      <c r="A10" s="14" t="s">
        <v>1348</v>
      </c>
      <c r="B10" s="14" t="s">
        <v>1328</v>
      </c>
      <c r="C10" s="76" t="s">
        <v>1349</v>
      </c>
      <c r="D10" s="14" t="s">
        <v>1330</v>
      </c>
    </row>
    <row r="11" spans="1:4" ht="29" x14ac:dyDescent="0.35">
      <c r="A11" s="14" t="s">
        <v>1350</v>
      </c>
      <c r="B11" s="14" t="s">
        <v>1351</v>
      </c>
      <c r="C11" s="76" t="s">
        <v>1352</v>
      </c>
      <c r="D11" s="14" t="s">
        <v>1330</v>
      </c>
    </row>
    <row r="12" spans="1:4" ht="29" x14ac:dyDescent="0.35">
      <c r="A12" s="14" t="s">
        <v>1353</v>
      </c>
      <c r="B12" s="14" t="s">
        <v>1354</v>
      </c>
      <c r="C12" s="76" t="s">
        <v>1355</v>
      </c>
      <c r="D12" s="14" t="s">
        <v>1356</v>
      </c>
    </row>
    <row r="13" spans="1:4" ht="29" x14ac:dyDescent="0.35">
      <c r="A13" s="14" t="s">
        <v>1357</v>
      </c>
      <c r="B13" s="14" t="s">
        <v>1358</v>
      </c>
      <c r="C13" s="76" t="s">
        <v>1359</v>
      </c>
      <c r="D13" s="14" t="s">
        <v>1356</v>
      </c>
    </row>
    <row r="14" spans="1:4" ht="29" x14ac:dyDescent="0.35">
      <c r="A14" s="14" t="s">
        <v>1360</v>
      </c>
      <c r="B14" s="14" t="s">
        <v>1361</v>
      </c>
      <c r="C14" s="76" t="s">
        <v>1362</v>
      </c>
      <c r="D14" s="14" t="s">
        <v>1356</v>
      </c>
    </row>
    <row r="15" spans="1:4" ht="29" x14ac:dyDescent="0.35">
      <c r="A15" s="14" t="s">
        <v>1363</v>
      </c>
      <c r="B15" s="14" t="s">
        <v>1364</v>
      </c>
      <c r="C15" s="76" t="s">
        <v>1365</v>
      </c>
      <c r="D15" s="14" t="s">
        <v>1356</v>
      </c>
    </row>
    <row r="16" spans="1:4" ht="29" x14ac:dyDescent="0.35">
      <c r="A16" s="14" t="s">
        <v>1366</v>
      </c>
      <c r="B16" s="14" t="s">
        <v>1364</v>
      </c>
      <c r="C16" s="76" t="s">
        <v>1367</v>
      </c>
      <c r="D16" s="14" t="s">
        <v>1356</v>
      </c>
    </row>
    <row r="17" spans="1:4" ht="29" x14ac:dyDescent="0.35">
      <c r="A17" s="14" t="s">
        <v>1368</v>
      </c>
      <c r="B17" s="14" t="s">
        <v>1369</v>
      </c>
      <c r="C17" s="76" t="s">
        <v>1370</v>
      </c>
      <c r="D17" s="14" t="s">
        <v>1371</v>
      </c>
    </row>
    <row r="18" spans="1:4" ht="29" x14ac:dyDescent="0.35">
      <c r="A18" s="14" t="s">
        <v>1372</v>
      </c>
      <c r="B18" s="14" t="s">
        <v>1328</v>
      </c>
      <c r="C18" s="76" t="s">
        <v>1373</v>
      </c>
      <c r="D18" s="14" t="s">
        <v>1371</v>
      </c>
    </row>
    <row r="19" spans="1:4" ht="43.5" x14ac:dyDescent="0.35">
      <c r="A19" s="14" t="s">
        <v>1374</v>
      </c>
      <c r="B19" s="14" t="s">
        <v>1375</v>
      </c>
      <c r="C19" s="76" t="s">
        <v>1376</v>
      </c>
      <c r="D19" s="14" t="s">
        <v>1371</v>
      </c>
    </row>
    <row r="20" spans="1:4" ht="72.5" x14ac:dyDescent="0.35">
      <c r="A20" s="14" t="s">
        <v>1377</v>
      </c>
      <c r="B20" s="14" t="s">
        <v>1378</v>
      </c>
      <c r="C20" s="76" t="s">
        <v>1379</v>
      </c>
      <c r="D20" s="14" t="s">
        <v>1371</v>
      </c>
    </row>
    <row r="21" spans="1:4" ht="58" x14ac:dyDescent="0.35">
      <c r="A21" s="14" t="s">
        <v>1380</v>
      </c>
      <c r="B21" s="14" t="s">
        <v>1378</v>
      </c>
      <c r="C21" s="76" t="s">
        <v>1381</v>
      </c>
      <c r="D21" s="14" t="s">
        <v>1382</v>
      </c>
    </row>
    <row r="22" spans="1:4" ht="72.5" x14ac:dyDescent="0.35">
      <c r="A22" s="14" t="s">
        <v>1383</v>
      </c>
      <c r="B22" s="14" t="s">
        <v>1378</v>
      </c>
      <c r="C22" s="76" t="s">
        <v>1384</v>
      </c>
      <c r="D22" s="14" t="s">
        <v>1382</v>
      </c>
    </row>
    <row r="23" spans="1:4" ht="72.5" x14ac:dyDescent="0.35">
      <c r="A23" s="14" t="s">
        <v>1385</v>
      </c>
      <c r="B23" s="14" t="s">
        <v>1378</v>
      </c>
      <c r="C23" s="76" t="s">
        <v>1386</v>
      </c>
      <c r="D23" s="14" t="s">
        <v>1382</v>
      </c>
    </row>
    <row r="24" spans="1:4" ht="72.5" x14ac:dyDescent="0.35">
      <c r="A24" s="14" t="s">
        <v>1387</v>
      </c>
      <c r="B24" s="14" t="s">
        <v>1378</v>
      </c>
      <c r="C24" s="76" t="s">
        <v>1379</v>
      </c>
      <c r="D24" s="14" t="s">
        <v>1382</v>
      </c>
    </row>
    <row r="25" spans="1:4" ht="58" x14ac:dyDescent="0.35">
      <c r="A25" s="14" t="s">
        <v>1388</v>
      </c>
      <c r="B25" s="14" t="s">
        <v>1378</v>
      </c>
      <c r="C25" s="76" t="s">
        <v>1389</v>
      </c>
      <c r="D25" s="14" t="s">
        <v>1382</v>
      </c>
    </row>
    <row r="26" spans="1:4" ht="43.5" x14ac:dyDescent="0.35">
      <c r="A26" s="14" t="s">
        <v>1390</v>
      </c>
      <c r="B26" s="14" t="s">
        <v>1391</v>
      </c>
      <c r="C26" s="76" t="s">
        <v>1392</v>
      </c>
      <c r="D26" s="14" t="s">
        <v>1393</v>
      </c>
    </row>
    <row r="27" spans="1:4" ht="43.5" x14ac:dyDescent="0.35">
      <c r="A27" s="14" t="s">
        <v>1394</v>
      </c>
      <c r="B27" s="14" t="s">
        <v>1361</v>
      </c>
      <c r="C27" s="76" t="s">
        <v>1395</v>
      </c>
      <c r="D27" s="14" t="s">
        <v>1393</v>
      </c>
    </row>
    <row r="28" spans="1:4" ht="43.5" x14ac:dyDescent="0.35">
      <c r="A28" s="14" t="s">
        <v>1396</v>
      </c>
      <c r="B28" s="14" t="s">
        <v>1397</v>
      </c>
      <c r="C28" s="76" t="s">
        <v>1398</v>
      </c>
      <c r="D28" s="14" t="s">
        <v>1393</v>
      </c>
    </row>
    <row r="29" spans="1:4" ht="43.5" x14ac:dyDescent="0.35">
      <c r="A29" s="14" t="s">
        <v>1399</v>
      </c>
      <c r="B29" s="14" t="s">
        <v>1400</v>
      </c>
      <c r="C29" s="76" t="s">
        <v>1401</v>
      </c>
      <c r="D29" s="14" t="s">
        <v>1402</v>
      </c>
    </row>
  </sheetData>
  <sheetProtection formatCells="0" formatColumns="0" formatRows="0" autoFilter="0"/>
  <sortState xmlns:xlrd2="http://schemas.microsoft.com/office/spreadsheetml/2017/richdata2" ref="A4:D22">
    <sortCondition ref="D4:D22"/>
  </sortState>
  <mergeCells count="1">
    <mergeCell ref="A1:D1"/>
  </mergeCells>
  <hyperlinks>
    <hyperlink ref="C13" r:id="rId1" xr:uid="{00000000-0004-0000-0B00-000000000000}"/>
    <hyperlink ref="C14" r:id="rId2" xr:uid="{00000000-0004-0000-0B00-000001000000}"/>
    <hyperlink ref="C4" r:id="rId3" xr:uid="{00000000-0004-0000-0B00-000004000000}"/>
    <hyperlink ref="C6" r:id="rId4" location="/" xr:uid="{00000000-0004-0000-0B00-000005000000}"/>
    <hyperlink ref="C7" r:id="rId5" xr:uid="{00000000-0004-0000-0B00-000006000000}"/>
    <hyperlink ref="C8" r:id="rId6" xr:uid="{00000000-0004-0000-0B00-000007000000}"/>
    <hyperlink ref="C19" r:id="rId7" xr:uid="{00000000-0004-0000-0B00-000008000000}"/>
    <hyperlink ref="C20" r:id="rId8" xr:uid="{00000000-0004-0000-0B00-000009000000}"/>
    <hyperlink ref="C21" r:id="rId9" xr:uid="{00000000-0004-0000-0B00-00000A000000}"/>
    <hyperlink ref="C22" r:id="rId10" xr:uid="{00000000-0004-0000-0B00-00000B000000}"/>
    <hyperlink ref="C23" r:id="rId11" xr:uid="{00000000-0004-0000-0B00-00000C000000}"/>
    <hyperlink ref="C24" r:id="rId12" xr:uid="{00000000-0004-0000-0B00-00000D000000}"/>
    <hyperlink ref="C25" r:id="rId13" xr:uid="{00000000-0004-0000-0B00-00000E000000}"/>
    <hyperlink ref="C16" r:id="rId14" location="iso:std:iso:14091:ed-1:v1:en" xr:uid="{00000000-0004-0000-0B00-00000F000000}"/>
    <hyperlink ref="C17" r:id="rId15" xr:uid="{00000000-0004-0000-0B00-000010000000}"/>
    <hyperlink ref="C18" r:id="rId16" xr:uid="{00000000-0004-0000-0B00-000012000000}"/>
    <hyperlink ref="C12" r:id="rId17" xr:uid="{00000000-0004-0000-0B00-000014000000}"/>
    <hyperlink ref="C15" r:id="rId18" xr:uid="{00000000-0004-0000-0B00-000015000000}"/>
    <hyperlink ref="C10" r:id="rId19" display="https://www.calgary.ca/environment/climate.html" xr:uid="{62D42D0F-FC79-47C3-9E27-6CC10D1B9270}"/>
    <hyperlink ref="C3" r:id="rId20" xr:uid="{321014DF-9E1E-4088-92DD-BE43612F6DAA}"/>
    <hyperlink ref="C27" r:id="rId21" display="https://www.iclr.org/wp-content/uploads/2018/02/ICLR_Hail_2018.pdf" xr:uid="{63299D75-0841-4D03-827A-71C95D0FF739}"/>
    <hyperlink ref="C29" r:id="rId22" display="https://council.vancouver.ca/20220517/documents/R1a.pdf" xr:uid="{4017F55B-F87C-4B9A-814E-F15C4BDD55F0}"/>
  </hyperlinks>
  <pageMargins left="0.7" right="0.7" top="0.75" bottom="0.75" header="0.3" footer="0.3"/>
  <pageSetup orientation="portrait" r:id="rId2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3"/>
  <sheetViews>
    <sheetView workbookViewId="0"/>
  </sheetViews>
  <sheetFormatPr defaultRowHeight="14.5" x14ac:dyDescent="0.35"/>
  <cols>
    <col min="2" max="2" width="15.7265625" customWidth="1"/>
    <col min="3" max="3" width="34.54296875" customWidth="1"/>
  </cols>
  <sheetData>
    <row r="1" spans="1:3" x14ac:dyDescent="0.35">
      <c r="A1" s="89" t="s">
        <v>1423</v>
      </c>
      <c r="B1" s="89" t="s">
        <v>1424</v>
      </c>
      <c r="C1" s="89" t="s">
        <v>1425</v>
      </c>
    </row>
    <row r="2" spans="1:3" x14ac:dyDescent="0.35">
      <c r="A2">
        <v>0</v>
      </c>
      <c r="B2" s="88" t="s">
        <v>1426</v>
      </c>
      <c r="C2" t="s">
        <v>1427</v>
      </c>
    </row>
    <row r="3" spans="1:3" x14ac:dyDescent="0.35">
      <c r="A3">
        <v>1</v>
      </c>
      <c r="C3" t="s">
        <v>1428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H52"/>
  <sheetViews>
    <sheetView tabSelected="1" zoomScale="70" zoomScaleNormal="70" workbookViewId="0">
      <selection activeCell="A2" sqref="A2"/>
    </sheetView>
  </sheetViews>
  <sheetFormatPr defaultColWidth="9.26953125" defaultRowHeight="14.5" x14ac:dyDescent="0.35"/>
  <cols>
    <col min="1" max="1" width="59.7265625" style="16" customWidth="1"/>
    <col min="2" max="2" width="30.54296875" style="16" customWidth="1"/>
    <col min="3" max="3" width="27.1796875" style="16" customWidth="1"/>
    <col min="4" max="4" width="23.7265625" style="16" customWidth="1"/>
    <col min="5" max="5" width="29.26953125" style="16" customWidth="1"/>
    <col min="6" max="6" width="30.54296875" style="16" customWidth="1"/>
    <col min="7" max="7" width="26.26953125" style="16" customWidth="1"/>
    <col min="8" max="16384" width="9.26953125" style="16"/>
  </cols>
  <sheetData>
    <row r="1" spans="1:7" ht="31.5" thickBot="1" x14ac:dyDescent="0.4">
      <c r="A1" s="106" t="s">
        <v>1433</v>
      </c>
      <c r="B1" s="107"/>
      <c r="C1" s="108"/>
      <c r="D1" s="108"/>
      <c r="E1" s="108"/>
      <c r="F1" s="109"/>
      <c r="G1" s="110"/>
    </row>
    <row r="2" spans="1:7" x14ac:dyDescent="0.35">
      <c r="A2" s="111" t="s">
        <v>24</v>
      </c>
      <c r="B2" s="117"/>
      <c r="C2" s="118"/>
      <c r="D2" s="118"/>
      <c r="E2" s="118"/>
      <c r="F2" s="119"/>
      <c r="G2" s="120"/>
    </row>
    <row r="3" spans="1:7" ht="15" thickBot="1" x14ac:dyDescent="0.4">
      <c r="A3" s="111" t="s">
        <v>25</v>
      </c>
      <c r="B3" s="169"/>
      <c r="C3" s="121"/>
      <c r="D3" s="121"/>
      <c r="E3" s="118"/>
      <c r="F3" s="119"/>
      <c r="G3" s="120"/>
    </row>
    <row r="4" spans="1:7" ht="15" thickBot="1" x14ac:dyDescent="0.4">
      <c r="A4" s="112" t="s">
        <v>26</v>
      </c>
      <c r="B4" s="189"/>
      <c r="C4" s="119"/>
      <c r="D4" s="119"/>
      <c r="E4" s="122"/>
      <c r="F4" s="122"/>
      <c r="G4" s="120"/>
    </row>
    <row r="5" spans="1:7" x14ac:dyDescent="0.35">
      <c r="A5" s="112" t="s">
        <v>27</v>
      </c>
      <c r="B5" s="187"/>
      <c r="C5" s="119"/>
      <c r="D5" s="119"/>
      <c r="E5" s="119"/>
      <c r="F5" s="119"/>
      <c r="G5" s="120"/>
    </row>
    <row r="6" spans="1:7" x14ac:dyDescent="0.35">
      <c r="A6" s="112" t="s">
        <v>28</v>
      </c>
      <c r="B6" s="188"/>
      <c r="C6" s="119"/>
      <c r="D6" s="119"/>
      <c r="E6" s="119"/>
      <c r="F6" s="119"/>
      <c r="G6" s="120"/>
    </row>
    <row r="7" spans="1:7" x14ac:dyDescent="0.35">
      <c r="A7" s="112" t="s">
        <v>29</v>
      </c>
      <c r="B7" s="49" t="s">
        <v>30</v>
      </c>
      <c r="C7" s="119"/>
      <c r="D7" s="119"/>
      <c r="E7" s="119"/>
      <c r="F7" s="119"/>
      <c r="G7" s="120"/>
    </row>
    <row r="8" spans="1:7" x14ac:dyDescent="0.35">
      <c r="A8" s="112" t="s">
        <v>31</v>
      </c>
      <c r="B8" s="49"/>
      <c r="C8" s="119"/>
      <c r="D8" s="119"/>
      <c r="E8" s="119"/>
      <c r="F8" s="119"/>
      <c r="G8" s="120"/>
    </row>
    <row r="9" spans="1:7" x14ac:dyDescent="0.35">
      <c r="A9" s="112" t="s">
        <v>32</v>
      </c>
      <c r="B9" s="49"/>
      <c r="C9" s="119"/>
      <c r="D9" s="119"/>
      <c r="E9" s="119"/>
      <c r="F9" s="119"/>
      <c r="G9" s="120"/>
    </row>
    <row r="10" spans="1:7" x14ac:dyDescent="0.35">
      <c r="A10" s="112" t="s">
        <v>33</v>
      </c>
      <c r="B10" s="49"/>
      <c r="C10" s="190"/>
      <c r="D10" s="119"/>
      <c r="E10" s="119"/>
      <c r="F10" s="119"/>
      <c r="G10" s="120"/>
    </row>
    <row r="11" spans="1:7" x14ac:dyDescent="0.35">
      <c r="A11" s="112" t="s">
        <v>34</v>
      </c>
      <c r="B11" s="65"/>
      <c r="C11" s="190"/>
      <c r="D11" s="119"/>
      <c r="E11" s="119"/>
      <c r="F11" s="119"/>
      <c r="G11" s="120"/>
    </row>
    <row r="12" spans="1:7" x14ac:dyDescent="0.35">
      <c r="A12" s="112" t="s">
        <v>35</v>
      </c>
      <c r="B12" s="103"/>
      <c r="C12" s="190"/>
      <c r="D12" s="119"/>
      <c r="E12" s="119"/>
      <c r="F12" s="119"/>
      <c r="G12" s="120"/>
    </row>
    <row r="13" spans="1:7" x14ac:dyDescent="0.35">
      <c r="A13" s="191" t="s">
        <v>36</v>
      </c>
      <c r="B13" s="103"/>
      <c r="C13" s="190"/>
      <c r="D13" s="119"/>
      <c r="E13" s="119"/>
      <c r="F13" s="119"/>
      <c r="G13" s="120"/>
    </row>
    <row r="14" spans="1:7" ht="29.5" thickBot="1" x14ac:dyDescent="0.4">
      <c r="A14" s="186" t="s">
        <v>37</v>
      </c>
      <c r="B14" s="65"/>
      <c r="C14" s="190"/>
      <c r="D14" s="119"/>
      <c r="E14" s="119"/>
      <c r="F14" s="119"/>
      <c r="G14" s="120"/>
    </row>
    <row r="15" spans="1:7" ht="35.25" customHeight="1" thickBot="1" x14ac:dyDescent="0.4">
      <c r="A15" s="228" t="s">
        <v>38</v>
      </c>
      <c r="B15" s="229"/>
      <c r="C15" s="229"/>
      <c r="D15" s="229"/>
      <c r="E15" s="229"/>
      <c r="F15" s="229"/>
      <c r="G15" s="231"/>
    </row>
    <row r="16" spans="1:7" s="104" customFormat="1" ht="47.25" customHeight="1" thickBot="1" x14ac:dyDescent="0.4">
      <c r="A16" s="114" t="s">
        <v>39</v>
      </c>
      <c r="B16" s="115" t="s">
        <v>40</v>
      </c>
      <c r="C16" s="115" t="s">
        <v>41</v>
      </c>
      <c r="D16" s="115" t="s">
        <v>42</v>
      </c>
      <c r="E16" s="115" t="s">
        <v>43</v>
      </c>
      <c r="F16" s="115" t="s">
        <v>44</v>
      </c>
      <c r="G16" s="116" t="s">
        <v>45</v>
      </c>
    </row>
    <row r="17" spans="1:7" x14ac:dyDescent="0.35">
      <c r="A17" s="124" t="s">
        <v>46</v>
      </c>
      <c r="B17" s="66"/>
      <c r="C17" s="67"/>
      <c r="D17" s="67"/>
      <c r="E17" s="67"/>
      <c r="F17" s="67"/>
      <c r="G17" s="68"/>
    </row>
    <row r="18" spans="1:7" x14ac:dyDescent="0.35">
      <c r="A18" s="112" t="s">
        <v>47</v>
      </c>
      <c r="B18" s="49"/>
      <c r="C18" s="69"/>
      <c r="D18" s="69"/>
      <c r="E18" s="69"/>
      <c r="F18" s="69"/>
      <c r="G18" s="70"/>
    </row>
    <row r="19" spans="1:7" x14ac:dyDescent="0.35">
      <c r="A19" s="112" t="s">
        <v>48</v>
      </c>
      <c r="B19" s="49"/>
      <c r="C19" s="69"/>
      <c r="D19" s="69"/>
      <c r="E19" s="69"/>
      <c r="F19" s="69"/>
      <c r="G19" s="70"/>
    </row>
    <row r="20" spans="1:7" x14ac:dyDescent="0.35">
      <c r="A20" s="112" t="s">
        <v>49</v>
      </c>
      <c r="B20" s="73"/>
      <c r="C20" s="69"/>
      <c r="D20" s="69"/>
      <c r="E20" s="69"/>
      <c r="F20" s="69"/>
      <c r="G20" s="70"/>
    </row>
    <row r="21" spans="1:7" x14ac:dyDescent="0.35">
      <c r="A21" s="112" t="s">
        <v>50</v>
      </c>
      <c r="B21" s="49"/>
      <c r="C21" s="69"/>
      <c r="D21" s="69"/>
      <c r="E21" s="69"/>
      <c r="F21" s="69"/>
      <c r="G21" s="70"/>
    </row>
    <row r="22" spans="1:7" x14ac:dyDescent="0.35">
      <c r="A22" s="112" t="s">
        <v>51</v>
      </c>
      <c r="B22" s="49"/>
      <c r="C22" s="69"/>
      <c r="D22" s="69"/>
      <c r="E22" s="69"/>
      <c r="F22" s="69"/>
      <c r="G22" s="70"/>
    </row>
    <row r="23" spans="1:7" x14ac:dyDescent="0.35">
      <c r="A23" s="112" t="s">
        <v>52</v>
      </c>
      <c r="B23" s="49"/>
      <c r="C23" s="69"/>
      <c r="D23" s="69"/>
      <c r="E23" s="69"/>
      <c r="F23" s="69"/>
      <c r="G23" s="70"/>
    </row>
    <row r="24" spans="1:7" x14ac:dyDescent="0.35">
      <c r="A24" s="112" t="s">
        <v>53</v>
      </c>
      <c r="B24" s="49"/>
      <c r="C24" s="69"/>
      <c r="D24" s="69"/>
      <c r="E24" s="69"/>
      <c r="F24" s="69"/>
      <c r="G24" s="70"/>
    </row>
    <row r="25" spans="1:7" x14ac:dyDescent="0.35">
      <c r="A25" s="112" t="s">
        <v>54</v>
      </c>
      <c r="B25" s="49"/>
      <c r="C25" s="69"/>
      <c r="D25" s="69"/>
      <c r="E25" s="69"/>
      <c r="F25" s="69"/>
      <c r="G25" s="70"/>
    </row>
    <row r="26" spans="1:7" x14ac:dyDescent="0.35">
      <c r="A26" s="112" t="s">
        <v>55</v>
      </c>
      <c r="B26" s="49"/>
      <c r="C26" s="69"/>
      <c r="D26" s="69"/>
      <c r="E26" s="69"/>
      <c r="F26" s="69"/>
      <c r="G26" s="70"/>
    </row>
    <row r="27" spans="1:7" x14ac:dyDescent="0.35">
      <c r="A27" s="112" t="s">
        <v>56</v>
      </c>
      <c r="B27" s="49"/>
      <c r="C27" s="69"/>
      <c r="D27" s="69"/>
      <c r="E27" s="69"/>
      <c r="F27" s="69"/>
      <c r="G27" s="70"/>
    </row>
    <row r="28" spans="1:7" x14ac:dyDescent="0.35">
      <c r="A28" s="112" t="s">
        <v>57</v>
      </c>
      <c r="B28" s="49"/>
      <c r="C28" s="69"/>
      <c r="D28" s="69"/>
      <c r="E28" s="69"/>
      <c r="F28" s="69"/>
      <c r="G28" s="70"/>
    </row>
    <row r="29" spans="1:7" x14ac:dyDescent="0.35">
      <c r="A29" s="112" t="s">
        <v>58</v>
      </c>
      <c r="B29" s="49"/>
      <c r="C29" s="69"/>
      <c r="D29" s="69"/>
      <c r="E29" s="69"/>
      <c r="F29" s="69"/>
      <c r="G29" s="70"/>
    </row>
    <row r="30" spans="1:7" x14ac:dyDescent="0.35">
      <c r="A30" s="112" t="s">
        <v>59</v>
      </c>
      <c r="B30" s="49"/>
      <c r="C30" s="69"/>
      <c r="D30" s="69"/>
      <c r="E30" s="69"/>
      <c r="F30" s="69"/>
      <c r="G30" s="70"/>
    </row>
    <row r="31" spans="1:7" x14ac:dyDescent="0.35">
      <c r="A31" s="112" t="s">
        <v>60</v>
      </c>
      <c r="B31" s="49"/>
      <c r="C31" s="69"/>
      <c r="D31" s="69"/>
      <c r="E31" s="69"/>
      <c r="F31" s="69"/>
      <c r="G31" s="70"/>
    </row>
    <row r="32" spans="1:7" x14ac:dyDescent="0.35">
      <c r="A32" s="112" t="s">
        <v>61</v>
      </c>
      <c r="B32" s="49"/>
      <c r="C32" s="69"/>
      <c r="D32" s="69"/>
      <c r="E32" s="69"/>
      <c r="F32" s="69"/>
      <c r="G32" s="70"/>
    </row>
    <row r="33" spans="1:8" x14ac:dyDescent="0.35">
      <c r="A33" s="112" t="s">
        <v>62</v>
      </c>
      <c r="B33" s="49"/>
      <c r="C33" s="69"/>
      <c r="D33" s="69"/>
      <c r="E33" s="69"/>
      <c r="F33" s="69"/>
      <c r="G33" s="70"/>
    </row>
    <row r="34" spans="1:8" x14ac:dyDescent="0.35">
      <c r="A34" s="112" t="s">
        <v>63</v>
      </c>
      <c r="B34" s="49"/>
      <c r="C34" s="69"/>
      <c r="D34" s="69"/>
      <c r="E34" s="69"/>
      <c r="F34" s="69"/>
      <c r="G34" s="70"/>
    </row>
    <row r="35" spans="1:8" x14ac:dyDescent="0.35">
      <c r="A35" s="112" t="s">
        <v>64</v>
      </c>
      <c r="B35" s="49"/>
      <c r="C35" s="69"/>
      <c r="D35" s="69"/>
      <c r="E35" s="69"/>
      <c r="F35" s="69"/>
      <c r="G35" s="70"/>
    </row>
    <row r="36" spans="1:8" x14ac:dyDescent="0.35">
      <c r="A36" s="112" t="s">
        <v>65</v>
      </c>
      <c r="B36" s="49"/>
      <c r="C36" s="69"/>
      <c r="D36" s="69"/>
      <c r="E36" s="69"/>
      <c r="F36" s="69"/>
      <c r="G36" s="70"/>
    </row>
    <row r="37" spans="1:8" x14ac:dyDescent="0.35">
      <c r="A37" s="112" t="s">
        <v>66</v>
      </c>
      <c r="B37" s="49"/>
      <c r="C37" s="69"/>
      <c r="D37" s="69"/>
      <c r="E37" s="69"/>
      <c r="F37" s="69"/>
      <c r="G37" s="70"/>
    </row>
    <row r="38" spans="1:8" x14ac:dyDescent="0.35">
      <c r="A38" s="86"/>
      <c r="B38" s="49"/>
      <c r="C38" s="69"/>
      <c r="D38" s="69"/>
      <c r="E38" s="69"/>
      <c r="F38" s="69"/>
      <c r="G38" s="70"/>
    </row>
    <row r="39" spans="1:8" x14ac:dyDescent="0.35">
      <c r="A39" s="86" t="s">
        <v>67</v>
      </c>
      <c r="B39" s="49"/>
      <c r="C39" s="69"/>
      <c r="D39" s="69"/>
      <c r="E39" s="69"/>
      <c r="F39" s="69"/>
      <c r="G39" s="70"/>
    </row>
    <row r="40" spans="1:8" x14ac:dyDescent="0.35">
      <c r="A40" s="86" t="s">
        <v>67</v>
      </c>
      <c r="B40" s="80"/>
      <c r="C40" s="69"/>
      <c r="D40" s="69"/>
      <c r="E40" s="69"/>
      <c r="F40" s="69"/>
      <c r="G40" s="70"/>
    </row>
    <row r="41" spans="1:8" ht="15" thickBot="1" x14ac:dyDescent="0.4">
      <c r="A41" s="86" t="s">
        <v>67</v>
      </c>
      <c r="B41" s="87"/>
      <c r="C41" s="71"/>
      <c r="D41" s="71"/>
      <c r="E41" s="71"/>
      <c r="F41" s="71"/>
      <c r="G41" s="70"/>
    </row>
    <row r="42" spans="1:8" ht="36" customHeight="1" thickBot="1" x14ac:dyDescent="0.4">
      <c r="A42" s="228" t="s">
        <v>68</v>
      </c>
      <c r="B42" s="229"/>
      <c r="C42" s="229"/>
      <c r="D42" s="229"/>
      <c r="E42" s="229"/>
      <c r="F42" s="229"/>
      <c r="G42" s="230"/>
    </row>
    <row r="43" spans="1:8" ht="71.25" customHeight="1" x14ac:dyDescent="0.35">
      <c r="A43" s="238"/>
      <c r="B43" s="239"/>
      <c r="C43" s="239"/>
      <c r="D43" s="239"/>
      <c r="E43" s="239"/>
      <c r="F43" s="239"/>
      <c r="G43" s="240"/>
    </row>
    <row r="44" spans="1:8" ht="35.25" customHeight="1" thickBot="1" x14ac:dyDescent="0.4">
      <c r="A44" s="241" t="s">
        <v>69</v>
      </c>
      <c r="B44" s="242"/>
      <c r="C44" s="242"/>
      <c r="D44" s="242"/>
      <c r="E44" s="242"/>
      <c r="F44" s="242"/>
      <c r="G44" s="243"/>
      <c r="H44" s="17"/>
    </row>
    <row r="45" spans="1:8" ht="62.25" customHeight="1" x14ac:dyDescent="0.35">
      <c r="A45" s="125" t="s">
        <v>70</v>
      </c>
      <c r="B45" s="232"/>
      <c r="C45" s="233"/>
      <c r="D45" s="234" t="s">
        <v>71</v>
      </c>
      <c r="E45" s="235"/>
      <c r="F45" s="236"/>
      <c r="G45" s="237"/>
    </row>
    <row r="46" spans="1:8" ht="24.65" customHeight="1" thickBot="1" x14ac:dyDescent="0.4">
      <c r="A46" s="113" t="s">
        <v>72</v>
      </c>
      <c r="B46" s="72"/>
      <c r="C46" s="123"/>
      <c r="D46" s="123"/>
      <c r="E46" s="123"/>
      <c r="F46" s="126"/>
      <c r="G46" s="105"/>
    </row>
    <row r="52" spans="6:7" x14ac:dyDescent="0.35">
      <c r="F52" s="226"/>
      <c r="G52" s="227"/>
    </row>
  </sheetData>
  <sheetProtection formatCells="0" formatColumns="0" formatRows="0" insertColumns="0" insertRows="0" insertHyperlinks="0" deleteRows="0" sort="0" pivotTables="0"/>
  <mergeCells count="8">
    <mergeCell ref="F52:G52"/>
    <mergeCell ref="A42:G42"/>
    <mergeCell ref="A15:G15"/>
    <mergeCell ref="B45:C45"/>
    <mergeCell ref="D45:E45"/>
    <mergeCell ref="F45:G45"/>
    <mergeCell ref="A43:G43"/>
    <mergeCell ref="A44:G44"/>
  </mergeCells>
  <conditionalFormatting sqref="B14">
    <cfRule type="containsText" dxfId="40" priority="2" operator="containsText" text="Yes">
      <formula>NOT(ISERROR(SEARCH("Yes",B14)))</formula>
    </cfRule>
  </conditionalFormatting>
  <dataValidations count="7">
    <dataValidation type="textLength" operator="lessThan" allowBlank="1" showInputMessage="1" showErrorMessage="1" sqref="C16:F16 B21:B41 B16:B19 B46" xr:uid="{00000000-0002-0000-0100-000001000000}">
      <formula1>401</formula1>
    </dataValidation>
    <dataValidation type="textLength" operator="lessThan" allowBlank="1" showInputMessage="1" showErrorMessage="1" sqref="B5:B6 B8:B9" xr:uid="{00000000-0002-0000-0100-000002000000}">
      <formula1>428</formula1>
    </dataValidation>
    <dataValidation type="textLength" operator="lessThan" allowBlank="1" showInputMessage="1" showErrorMessage="1" promptTitle="Completed CRRA?" prompt="if yes, do not complete screening tool." sqref="B14" xr:uid="{2AA6650E-6E76-41FF-87B6-3E81890DBB0B}">
      <formula1>101</formula1>
    </dataValidation>
    <dataValidation type="textLength" operator="lessThan" allowBlank="1" showInputMessage="1" showErrorMessage="1" promptTitle="What stage of design?" prompt="Please see Design tab, and specify design stage based on 'building arch/ landscape arch'" sqref="B13" xr:uid="{B7D87623-E83C-4EF1-B9C8-38A5EB6E9A69}">
      <formula1>101</formula1>
    </dataValidation>
    <dataValidation type="textLength" operator="lessThan" allowBlank="1" showInputMessage="1" showErrorMessage="1" promptTitle="Lifespan?" prompt="If ≤ 30 years, use the 2050s risk scores, if ≥ 30 years, assess both 2050s and 2080s risk scores" sqref="B11" xr:uid="{28B2E425-B0C8-4DA8-8D00-98D0A906BC3A}">
      <formula1>101</formula1>
    </dataValidation>
    <dataValidation type="textLength" operator="lessThan" allowBlank="1" showInputMessage="1" showErrorMessage="1" promptTitle="Multiple Buildings?" prompt="If yes, this is considered a portfolio analysis and a full CRRA should be completed. " sqref="B12" xr:uid="{76EC4216-DEA8-4701-B4E3-991BA84F6FB4}">
      <formula1>101</formula1>
    </dataValidation>
    <dataValidation type="textLength" operator="lessThan" allowBlank="1" showInputMessage="1" showErrorMessage="1" promptTitle="Project cost?" prompt="If less than $10,000,000 this tool does not need to be completed." sqref="B10" xr:uid="{63059C23-9C8B-4E5C-B7FD-16E269207683}">
      <formula1>428</formula1>
    </dataValidation>
  </dataValidations>
  <pageMargins left="0.25" right="0.25" top="0.75" bottom="0.75" header="0.3" footer="0.3"/>
  <pageSetup scale="45" fitToWidth="0" orientation="landscape" r:id="rId1"/>
  <extLst>
    <ext xmlns:x14="http://schemas.microsoft.com/office/spreadsheetml/2009/9/main" uri="{CCE6A557-97BC-4b89-ADB6-D9C93CAAB3DF}">
      <x14:dataValidations xmlns:xm="http://schemas.microsoft.com/office/excel/2006/main" count="3">
        <x14:dataValidation type="list" operator="lessThan" allowBlank="1" showInputMessage="1" showErrorMessage="1" xr:uid="{00000000-0002-0000-0100-000003000000}">
          <x14:formula1>
            <xm:f>Validation!$B$2:$B$3</xm:f>
          </x14:formula1>
          <xm:sqref>B45:C45</xm:sqref>
        </x14:dataValidation>
        <x14:dataValidation type="list" operator="lessThan" allowBlank="1" showInputMessage="1" showErrorMessage="1" xr:uid="{00000000-0002-0000-0100-000004000000}">
          <x14:formula1>
            <xm:f>Validation!$A$2:$A$6</xm:f>
          </x14:formula1>
          <xm:sqref>G17:G41</xm:sqref>
        </x14:dataValidation>
        <x14:dataValidation type="list" allowBlank="1" showInputMessage="1" showErrorMessage="1" xr:uid="{7F8A3F61-D0EF-42AE-9447-DF52E8A05646}">
          <x14:formula1>
            <xm:f>Validation!$A$9:$A$21</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A1:B73"/>
  <sheetViews>
    <sheetView zoomScale="70" zoomScaleNormal="70" workbookViewId="0"/>
  </sheetViews>
  <sheetFormatPr defaultColWidth="8.54296875" defaultRowHeight="14.5" x14ac:dyDescent="0.35"/>
  <cols>
    <col min="1" max="1" width="117.453125" style="8" bestFit="1" customWidth="1"/>
    <col min="2" max="16384" width="8.54296875" style="8"/>
  </cols>
  <sheetData>
    <row r="1" spans="1:1" ht="18.5" x14ac:dyDescent="0.35">
      <c r="A1" s="127" t="s">
        <v>73</v>
      </c>
    </row>
    <row r="2" spans="1:1" x14ac:dyDescent="0.35">
      <c r="A2" s="6"/>
    </row>
    <row r="3" spans="1:1" x14ac:dyDescent="0.35">
      <c r="A3" s="128" t="s">
        <v>74</v>
      </c>
    </row>
    <row r="4" spans="1:1" ht="174" x14ac:dyDescent="0.35">
      <c r="A4" s="5" t="s">
        <v>75</v>
      </c>
    </row>
    <row r="5" spans="1:1" ht="15" thickBot="1" x14ac:dyDescent="0.4">
      <c r="A5" s="129" t="s">
        <v>76</v>
      </c>
    </row>
    <row r="6" spans="1:1" x14ac:dyDescent="0.35">
      <c r="A6" s="39" t="s">
        <v>77</v>
      </c>
    </row>
    <row r="7" spans="1:1" ht="43.5" x14ac:dyDescent="0.35">
      <c r="A7" s="5" t="s">
        <v>78</v>
      </c>
    </row>
    <row r="8" spans="1:1" ht="48.4" customHeight="1" x14ac:dyDescent="0.35">
      <c r="A8" s="40" t="s">
        <v>79</v>
      </c>
    </row>
    <row r="9" spans="1:1" ht="29" x14ac:dyDescent="0.35">
      <c r="A9" s="5" t="s">
        <v>80</v>
      </c>
    </row>
    <row r="10" spans="1:1" ht="58" x14ac:dyDescent="0.35">
      <c r="A10" s="5" t="s">
        <v>81</v>
      </c>
    </row>
    <row r="11" spans="1:1" ht="58" x14ac:dyDescent="0.35">
      <c r="A11" s="5" t="s">
        <v>82</v>
      </c>
    </row>
    <row r="12" spans="1:1" x14ac:dyDescent="0.35">
      <c r="A12" s="5"/>
    </row>
    <row r="13" spans="1:1" ht="35.15" customHeight="1" thickBot="1" x14ac:dyDescent="0.4">
      <c r="A13" s="7" t="s">
        <v>83</v>
      </c>
    </row>
    <row r="14" spans="1:1" x14ac:dyDescent="0.35">
      <c r="A14" s="37"/>
    </row>
    <row r="17" spans="1:1" x14ac:dyDescent="0.35">
      <c r="A17" s="38"/>
    </row>
    <row r="45" spans="1:2" ht="18.5" x14ac:dyDescent="0.45">
      <c r="A45" s="18"/>
    </row>
    <row r="46" spans="1:2" x14ac:dyDescent="0.35">
      <c r="A46" s="19"/>
      <c r="B46" s="20"/>
    </row>
    <row r="47" spans="1:2" x14ac:dyDescent="0.35">
      <c r="B47" s="21"/>
    </row>
    <row r="48" spans="1:2" x14ac:dyDescent="0.35">
      <c r="A48" s="22"/>
      <c r="B48" s="21"/>
    </row>
    <row r="51" spans="1:1" x14ac:dyDescent="0.35">
      <c r="A51" s="20"/>
    </row>
    <row r="72" spans="1:2" ht="18.5" x14ac:dyDescent="0.45">
      <c r="A72" s="18"/>
    </row>
    <row r="73" spans="1:2" x14ac:dyDescent="0.35">
      <c r="B73" s="21"/>
    </row>
  </sheetData>
  <sheetProtection algorithmName="SHA-512" hashValue="SzZtj+ffjf/7xaY+DEcc0jvqIFcc+nMvZBruaxRgmVih50cqLrrf8J/hpcsiL8Z7BqWnJO3wENJyNY74VH9/4A==" saltValue="lNWjEAW5ce1W+briV6vU3g==" spinCount="100000" sheet="1" selectLockedCells="1"/>
  <pageMargins left="0.7" right="0.7" top="0.75" bottom="0.75" header="0.3" footer="0.3"/>
  <pageSetup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1:E22"/>
  <sheetViews>
    <sheetView zoomScale="70" zoomScaleNormal="70" workbookViewId="0"/>
  </sheetViews>
  <sheetFormatPr defaultColWidth="8.54296875" defaultRowHeight="14.5" x14ac:dyDescent="0.35"/>
  <cols>
    <col min="1" max="1" width="54.453125" style="20" customWidth="1"/>
    <col min="2" max="2" width="15.54296875" style="17" customWidth="1"/>
    <col min="3" max="3" width="40.7265625" style="8" customWidth="1"/>
    <col min="4" max="4" width="2.54296875" style="8" customWidth="1"/>
    <col min="5" max="16384" width="8.54296875" style="8"/>
  </cols>
  <sheetData>
    <row r="1" spans="1:5" ht="19" thickBot="1" x14ac:dyDescent="0.4">
      <c r="A1" s="158" t="s">
        <v>84</v>
      </c>
      <c r="B1" s="159"/>
      <c r="C1" s="160"/>
      <c r="D1" s="11"/>
      <c r="E1" s="23"/>
    </row>
    <row r="2" spans="1:5" ht="102" thickBot="1" x14ac:dyDescent="0.4">
      <c r="A2" s="161" t="s">
        <v>85</v>
      </c>
      <c r="B2" s="162" t="s">
        <v>86</v>
      </c>
      <c r="C2" s="163" t="s">
        <v>87</v>
      </c>
      <c r="D2" s="11"/>
    </row>
    <row r="3" spans="1:5" x14ac:dyDescent="0.35">
      <c r="A3" s="164" t="s">
        <v>88</v>
      </c>
      <c r="B3" s="165" t="s">
        <v>89</v>
      </c>
      <c r="C3" s="166" t="s">
        <v>90</v>
      </c>
      <c r="D3" s="3"/>
    </row>
    <row r="4" spans="1:5" x14ac:dyDescent="0.35">
      <c r="A4" s="90" t="s">
        <v>91</v>
      </c>
      <c r="B4" s="53" t="s">
        <v>92</v>
      </c>
      <c r="C4" s="54"/>
    </row>
    <row r="5" spans="1:5" x14ac:dyDescent="0.35">
      <c r="A5" s="90" t="s">
        <v>1429</v>
      </c>
      <c r="B5" s="53" t="s">
        <v>92</v>
      </c>
      <c r="C5" s="54"/>
    </row>
    <row r="6" spans="1:5" x14ac:dyDescent="0.35">
      <c r="A6" s="90" t="s">
        <v>382</v>
      </c>
      <c r="B6" s="53" t="s">
        <v>92</v>
      </c>
      <c r="C6" s="54"/>
    </row>
    <row r="7" spans="1:5" x14ac:dyDescent="0.35">
      <c r="A7" s="90" t="s">
        <v>417</v>
      </c>
      <c r="B7" s="53" t="s">
        <v>92</v>
      </c>
      <c r="C7" s="54"/>
    </row>
    <row r="8" spans="1:5" x14ac:dyDescent="0.35">
      <c r="A8" s="29" t="s">
        <v>1430</v>
      </c>
      <c r="B8" s="53" t="s">
        <v>92</v>
      </c>
      <c r="C8" s="54"/>
    </row>
    <row r="9" spans="1:5" x14ac:dyDescent="0.35">
      <c r="A9" s="90" t="s">
        <v>357</v>
      </c>
      <c r="B9" s="53" t="s">
        <v>92</v>
      </c>
      <c r="C9" s="54"/>
    </row>
    <row r="10" spans="1:5" x14ac:dyDescent="0.35">
      <c r="A10" s="90" t="s">
        <v>94</v>
      </c>
      <c r="B10" s="53" t="s">
        <v>92</v>
      </c>
      <c r="C10" s="54"/>
    </row>
    <row r="11" spans="1:5" ht="14.15" customHeight="1" x14ac:dyDescent="0.35">
      <c r="A11" s="130" t="s">
        <v>700</v>
      </c>
      <c r="B11" s="53" t="s">
        <v>92</v>
      </c>
      <c r="C11" s="54"/>
    </row>
    <row r="12" spans="1:5" x14ac:dyDescent="0.35">
      <c r="A12" s="90" t="s">
        <v>95</v>
      </c>
      <c r="B12" s="53" t="s">
        <v>92</v>
      </c>
      <c r="C12" s="54"/>
    </row>
    <row r="13" spans="1:5" x14ac:dyDescent="0.35">
      <c r="A13" s="52" t="s">
        <v>96</v>
      </c>
      <c r="B13" s="53" t="s">
        <v>97</v>
      </c>
      <c r="C13" s="54"/>
    </row>
    <row r="14" spans="1:5" x14ac:dyDescent="0.35">
      <c r="A14" s="52" t="s">
        <v>96</v>
      </c>
      <c r="B14" s="53" t="s">
        <v>97</v>
      </c>
      <c r="C14" s="54"/>
    </row>
    <row r="15" spans="1:5" x14ac:dyDescent="0.35">
      <c r="A15" s="52" t="s">
        <v>96</v>
      </c>
      <c r="B15" s="53" t="s">
        <v>97</v>
      </c>
      <c r="C15" s="54"/>
    </row>
    <row r="16" spans="1:5" x14ac:dyDescent="0.35">
      <c r="A16" s="52" t="s">
        <v>96</v>
      </c>
      <c r="B16" s="53" t="s">
        <v>97</v>
      </c>
      <c r="C16" s="54"/>
    </row>
    <row r="17" spans="1:3" x14ac:dyDescent="0.35">
      <c r="A17" s="52" t="s">
        <v>96</v>
      </c>
      <c r="B17" s="53" t="s">
        <v>97</v>
      </c>
      <c r="C17" s="54"/>
    </row>
    <row r="18" spans="1:3" x14ac:dyDescent="0.35">
      <c r="A18" s="52" t="s">
        <v>96</v>
      </c>
      <c r="B18" s="53" t="s">
        <v>97</v>
      </c>
      <c r="C18" s="54"/>
    </row>
    <row r="19" spans="1:3" x14ac:dyDescent="0.35">
      <c r="A19" s="52" t="s">
        <v>96</v>
      </c>
      <c r="B19" s="53" t="s">
        <v>97</v>
      </c>
      <c r="C19" s="54"/>
    </row>
    <row r="20" spans="1:3" x14ac:dyDescent="0.35">
      <c r="A20" s="52" t="s">
        <v>96</v>
      </c>
      <c r="B20" s="53" t="s">
        <v>97</v>
      </c>
      <c r="C20" s="54"/>
    </row>
    <row r="21" spans="1:3" ht="15" thickBot="1" x14ac:dyDescent="0.4">
      <c r="A21" s="55" t="s">
        <v>96</v>
      </c>
      <c r="B21" s="93" t="s">
        <v>97</v>
      </c>
      <c r="C21" s="56"/>
    </row>
    <row r="22" spans="1:3" x14ac:dyDescent="0.35">
      <c r="C22" s="37"/>
    </row>
  </sheetData>
  <sheetProtection formatCells="0" formatColumns="0" formatRows="0" selectLockedCells="1"/>
  <conditionalFormatting sqref="A4:C21">
    <cfRule type="expression" dxfId="39" priority="190">
      <formula>$B4:$B21="No"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Validation!$B$2:$B$3</xm:f>
          </x14:formula1>
          <xm:sqref>B4:B21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79998168889431442"/>
    <pageSetUpPr fitToPage="1"/>
  </sheetPr>
  <dimension ref="A1:B79"/>
  <sheetViews>
    <sheetView zoomScale="70" zoomScaleNormal="70" workbookViewId="0"/>
  </sheetViews>
  <sheetFormatPr defaultColWidth="8.54296875" defaultRowHeight="14.5" x14ac:dyDescent="0.35"/>
  <cols>
    <col min="1" max="1" width="117.453125" style="8" bestFit="1" customWidth="1"/>
    <col min="2" max="16384" width="8.54296875" style="8"/>
  </cols>
  <sheetData>
    <row r="1" spans="1:1" ht="18.5" x14ac:dyDescent="0.35">
      <c r="A1" s="127" t="s">
        <v>98</v>
      </c>
    </row>
    <row r="2" spans="1:1" x14ac:dyDescent="0.35">
      <c r="A2" s="6"/>
    </row>
    <row r="3" spans="1:1" x14ac:dyDescent="0.35">
      <c r="A3" s="128" t="s">
        <v>99</v>
      </c>
    </row>
    <row r="4" spans="1:1" ht="43.5" x14ac:dyDescent="0.35">
      <c r="A4" s="5" t="s">
        <v>100</v>
      </c>
    </row>
    <row r="5" spans="1:1" ht="15" thickBot="1" x14ac:dyDescent="0.4">
      <c r="A5" s="128" t="s">
        <v>101</v>
      </c>
    </row>
    <row r="6" spans="1:1" ht="32.15" customHeight="1" x14ac:dyDescent="0.35">
      <c r="A6" s="39" t="s">
        <v>102</v>
      </c>
    </row>
    <row r="7" spans="1:1" ht="77.5" customHeight="1" x14ac:dyDescent="0.35">
      <c r="A7" s="41" t="s">
        <v>103</v>
      </c>
    </row>
    <row r="8" spans="1:1" ht="63.65" customHeight="1" x14ac:dyDescent="0.35">
      <c r="A8" s="5" t="s">
        <v>104</v>
      </c>
    </row>
    <row r="9" spans="1:1" ht="34" customHeight="1" x14ac:dyDescent="0.35">
      <c r="A9" s="5" t="s">
        <v>105</v>
      </c>
    </row>
    <row r="10" spans="1:1" ht="60" customHeight="1" x14ac:dyDescent="0.35">
      <c r="A10" s="5" t="s">
        <v>106</v>
      </c>
    </row>
    <row r="11" spans="1:1" ht="62.15" customHeight="1" x14ac:dyDescent="0.35">
      <c r="A11" s="5" t="s">
        <v>107</v>
      </c>
    </row>
    <row r="12" spans="1:1" ht="217.5" x14ac:dyDescent="0.35">
      <c r="A12" s="5" t="s">
        <v>108</v>
      </c>
    </row>
    <row r="13" spans="1:1" x14ac:dyDescent="0.35">
      <c r="A13" s="40"/>
    </row>
    <row r="14" spans="1:1" x14ac:dyDescent="0.35">
      <c r="A14" s="5"/>
    </row>
    <row r="15" spans="1:1" x14ac:dyDescent="0.35">
      <c r="A15" s="5"/>
    </row>
    <row r="16" spans="1:1" ht="90.65" customHeight="1" x14ac:dyDescent="0.35">
      <c r="A16" s="5" t="s">
        <v>109</v>
      </c>
    </row>
    <row r="17" spans="1:1" ht="15" thickBot="1" x14ac:dyDescent="0.4">
      <c r="A17" s="217" t="s">
        <v>110</v>
      </c>
    </row>
    <row r="20" spans="1:1" x14ac:dyDescent="0.35">
      <c r="A20" s="38"/>
    </row>
    <row r="23" spans="1:1" x14ac:dyDescent="0.35">
      <c r="A23" s="38"/>
    </row>
    <row r="51" spans="1:2" ht="18.5" x14ac:dyDescent="0.45">
      <c r="A51" s="18"/>
    </row>
    <row r="52" spans="1:2" x14ac:dyDescent="0.35">
      <c r="A52" s="19"/>
      <c r="B52" s="20"/>
    </row>
    <row r="53" spans="1:2" x14ac:dyDescent="0.35">
      <c r="B53" s="21"/>
    </row>
    <row r="54" spans="1:2" x14ac:dyDescent="0.35">
      <c r="A54" s="22"/>
      <c r="B54" s="21"/>
    </row>
    <row r="57" spans="1:2" x14ac:dyDescent="0.35">
      <c r="A57" s="20"/>
    </row>
    <row r="78" spans="1:2" ht="18.5" x14ac:dyDescent="0.45">
      <c r="A78" s="18"/>
    </row>
    <row r="79" spans="1:2" x14ac:dyDescent="0.35">
      <c r="B79" s="21"/>
    </row>
  </sheetData>
  <sheetProtection algorithmName="SHA-512" hashValue="hz6gbLTN2KZ3D6/9HfHbHgCthhq0Og/ovS5eokOoazz67ZmGZrq33jkdPa9VHupPtav3Z+uQYlrxnc1wPeLjwg==" saltValue="DRX/ObwKZPioy/xelnOahw==" spinCount="100000" sheet="1" objects="1" scenarios="1"/>
  <pageMargins left="0.7" right="0.7" top="0.75" bottom="0.75" header="0.3" footer="0.3"/>
  <pageSetup scale="8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theme="7" tint="0.79998168889431442"/>
  </sheetPr>
  <dimension ref="A1:J18"/>
  <sheetViews>
    <sheetView zoomScale="70" zoomScaleNormal="70" workbookViewId="0">
      <selection sqref="A1:H1"/>
    </sheetView>
  </sheetViews>
  <sheetFormatPr defaultColWidth="8.54296875" defaultRowHeight="14.5" x14ac:dyDescent="0.35"/>
  <cols>
    <col min="1" max="1" width="25.54296875" style="17" customWidth="1"/>
    <col min="2" max="3" width="25.54296875" style="16" customWidth="1"/>
    <col min="4" max="6" width="25.54296875" style="17" customWidth="1"/>
    <col min="7" max="7" width="25.54296875" style="16" customWidth="1"/>
    <col min="8" max="8" width="25.54296875" style="17" customWidth="1"/>
    <col min="9" max="9" width="25.54296875" style="16" customWidth="1"/>
    <col min="10" max="10" width="25.26953125" style="16" customWidth="1"/>
    <col min="11" max="16384" width="8.54296875" style="16"/>
  </cols>
  <sheetData>
    <row r="1" spans="1:10" ht="108.65" customHeight="1" x14ac:dyDescent="0.35">
      <c r="A1" s="244" t="s">
        <v>1431</v>
      </c>
      <c r="B1" s="244"/>
      <c r="C1" s="244"/>
      <c r="D1" s="244"/>
      <c r="E1" s="244"/>
      <c r="F1" s="244"/>
      <c r="G1" s="244"/>
      <c r="H1" s="244"/>
      <c r="I1" s="119"/>
      <c r="J1" s="119"/>
    </row>
    <row r="2" spans="1:10" s="32" customFormat="1" ht="31" x14ac:dyDescent="0.35">
      <c r="A2" s="174" t="s">
        <v>111</v>
      </c>
      <c r="B2" s="174" t="s">
        <v>112</v>
      </c>
      <c r="C2" s="174" t="s">
        <v>113</v>
      </c>
      <c r="D2" s="174" t="s">
        <v>114</v>
      </c>
      <c r="E2" s="174" t="s">
        <v>115</v>
      </c>
      <c r="F2" s="174" t="s">
        <v>116</v>
      </c>
      <c r="G2" s="174" t="s">
        <v>117</v>
      </c>
      <c r="H2" s="174" t="s">
        <v>118</v>
      </c>
      <c r="I2" s="175" t="s">
        <v>119</v>
      </c>
      <c r="J2" s="175" t="s">
        <v>119</v>
      </c>
    </row>
    <row r="3" spans="1:10" ht="43.5" x14ac:dyDescent="0.35">
      <c r="A3" s="28" t="s">
        <v>120</v>
      </c>
      <c r="B3" s="28" t="s">
        <v>121</v>
      </c>
      <c r="C3" s="28" t="s">
        <v>122</v>
      </c>
      <c r="D3" s="28" t="s">
        <v>123</v>
      </c>
      <c r="E3" s="28" t="s">
        <v>124</v>
      </c>
      <c r="F3" s="28" t="s">
        <v>125</v>
      </c>
      <c r="G3" s="28" t="s">
        <v>125</v>
      </c>
      <c r="H3" s="28" t="s">
        <v>126</v>
      </c>
      <c r="I3" s="79"/>
      <c r="J3" s="79"/>
    </row>
    <row r="4" spans="1:10" ht="29" x14ac:dyDescent="0.35">
      <c r="A4" s="28" t="s">
        <v>127</v>
      </c>
      <c r="B4" s="28" t="s">
        <v>128</v>
      </c>
      <c r="C4" s="28" t="s">
        <v>129</v>
      </c>
      <c r="D4" s="28" t="s">
        <v>130</v>
      </c>
      <c r="E4" s="28" t="s">
        <v>131</v>
      </c>
      <c r="F4" s="28" t="s">
        <v>132</v>
      </c>
      <c r="G4" s="28" t="s">
        <v>133</v>
      </c>
      <c r="H4" s="28" t="s">
        <v>134</v>
      </c>
      <c r="I4" s="78"/>
      <c r="J4" s="78"/>
    </row>
    <row r="5" spans="1:10" ht="58" x14ac:dyDescent="0.35">
      <c r="A5" s="28" t="s">
        <v>135</v>
      </c>
      <c r="B5" s="28" t="s">
        <v>136</v>
      </c>
      <c r="C5" s="28" t="s">
        <v>137</v>
      </c>
      <c r="D5" s="28" t="s">
        <v>138</v>
      </c>
      <c r="E5" s="28" t="s">
        <v>139</v>
      </c>
      <c r="F5" s="28" t="s">
        <v>140</v>
      </c>
      <c r="G5" s="28" t="s">
        <v>141</v>
      </c>
      <c r="H5" s="28" t="s">
        <v>142</v>
      </c>
      <c r="I5" s="78"/>
      <c r="J5" s="78"/>
    </row>
    <row r="6" spans="1:10" ht="58" x14ac:dyDescent="0.35">
      <c r="A6" s="28" t="s">
        <v>143</v>
      </c>
      <c r="B6" s="28" t="s">
        <v>144</v>
      </c>
      <c r="C6" s="28" t="s">
        <v>145</v>
      </c>
      <c r="D6" s="28" t="s">
        <v>146</v>
      </c>
      <c r="E6" s="28" t="s">
        <v>147</v>
      </c>
      <c r="F6" s="28" t="s">
        <v>148</v>
      </c>
      <c r="G6" s="28" t="s">
        <v>149</v>
      </c>
      <c r="H6" s="28" t="s">
        <v>150</v>
      </c>
      <c r="I6" s="78"/>
      <c r="J6" s="78"/>
    </row>
    <row r="7" spans="1:10" ht="43.5" x14ac:dyDescent="0.35">
      <c r="A7" s="28" t="s">
        <v>151</v>
      </c>
      <c r="B7" s="28" t="s">
        <v>152</v>
      </c>
      <c r="C7" s="28" t="s">
        <v>153</v>
      </c>
      <c r="D7" s="28" t="s">
        <v>154</v>
      </c>
      <c r="E7" s="28" t="s">
        <v>155</v>
      </c>
      <c r="F7" s="28" t="s">
        <v>156</v>
      </c>
      <c r="G7" s="28" t="s">
        <v>157</v>
      </c>
      <c r="H7" s="28" t="s">
        <v>158</v>
      </c>
      <c r="I7" s="78"/>
      <c r="J7" s="78"/>
    </row>
    <row r="8" spans="1:10" ht="72.5" x14ac:dyDescent="0.35">
      <c r="A8" s="78"/>
      <c r="B8" s="28" t="s">
        <v>159</v>
      </c>
      <c r="C8" s="78"/>
      <c r="D8" s="28" t="s">
        <v>160</v>
      </c>
      <c r="E8" s="28" t="s">
        <v>161</v>
      </c>
      <c r="F8" s="28" t="s">
        <v>162</v>
      </c>
      <c r="G8" s="28" t="s">
        <v>163</v>
      </c>
      <c r="H8" s="78"/>
      <c r="I8" s="78"/>
      <c r="J8" s="78"/>
    </row>
    <row r="9" spans="1:10" ht="29" x14ac:dyDescent="0.35">
      <c r="A9" s="78"/>
      <c r="B9" s="28" t="s">
        <v>164</v>
      </c>
      <c r="C9" s="78"/>
      <c r="D9" s="78"/>
      <c r="E9" s="28" t="s">
        <v>165</v>
      </c>
      <c r="F9" s="28" t="s">
        <v>166</v>
      </c>
      <c r="G9" s="28" t="s">
        <v>167</v>
      </c>
      <c r="H9" s="78"/>
      <c r="I9" s="78"/>
      <c r="J9" s="78"/>
    </row>
    <row r="10" spans="1:10" ht="43.5" x14ac:dyDescent="0.35">
      <c r="A10" s="78"/>
      <c r="B10" s="28" t="s">
        <v>168</v>
      </c>
      <c r="C10" s="78"/>
      <c r="D10" s="78"/>
      <c r="E10" s="78"/>
      <c r="F10" s="28" t="s">
        <v>169</v>
      </c>
      <c r="G10" s="28" t="s">
        <v>170</v>
      </c>
      <c r="H10" s="78"/>
      <c r="I10" s="78"/>
      <c r="J10" s="78"/>
    </row>
    <row r="11" spans="1:10" ht="29" x14ac:dyDescent="0.35">
      <c r="A11" s="78"/>
      <c r="B11" s="78"/>
      <c r="C11" s="78"/>
      <c r="D11" s="78"/>
      <c r="E11" s="78"/>
      <c r="F11" s="28" t="s">
        <v>171</v>
      </c>
      <c r="G11" s="28" t="s">
        <v>172</v>
      </c>
      <c r="H11" s="78"/>
      <c r="I11" s="78"/>
      <c r="J11" s="78"/>
    </row>
    <row r="12" spans="1:10" x14ac:dyDescent="0.35">
      <c r="A12" s="78"/>
      <c r="B12" s="78"/>
      <c r="C12" s="78"/>
      <c r="D12" s="78"/>
      <c r="E12" s="78"/>
      <c r="F12" s="28" t="s">
        <v>173</v>
      </c>
      <c r="G12" s="78"/>
      <c r="H12" s="78"/>
      <c r="I12" s="78"/>
      <c r="J12" s="78"/>
    </row>
    <row r="13" spans="1:10" ht="29" x14ac:dyDescent="0.35">
      <c r="A13" s="78"/>
      <c r="B13" s="78"/>
      <c r="C13" s="78"/>
      <c r="D13" s="78"/>
      <c r="E13" s="78"/>
      <c r="F13" s="28" t="s">
        <v>174</v>
      </c>
      <c r="G13" s="78"/>
      <c r="H13" s="78"/>
      <c r="I13" s="78"/>
      <c r="J13" s="78"/>
    </row>
    <row r="14" spans="1:10" x14ac:dyDescent="0.35">
      <c r="A14" s="78"/>
      <c r="B14" s="78"/>
      <c r="C14" s="78"/>
      <c r="D14" s="78"/>
      <c r="E14" s="78"/>
      <c r="F14" s="78"/>
      <c r="G14" s="78"/>
      <c r="H14" s="78"/>
      <c r="I14" s="78"/>
      <c r="J14" s="78"/>
    </row>
    <row r="15" spans="1:10" x14ac:dyDescent="0.35">
      <c r="A15" s="78"/>
      <c r="B15" s="78"/>
      <c r="C15" s="78"/>
      <c r="D15" s="78"/>
      <c r="E15" s="78"/>
      <c r="F15" s="78"/>
      <c r="G15" s="78"/>
      <c r="H15" s="78"/>
      <c r="I15" s="78"/>
      <c r="J15" s="78"/>
    </row>
    <row r="16" spans="1:10" x14ac:dyDescent="0.35">
      <c r="A16" s="24"/>
      <c r="B16" s="24"/>
      <c r="C16" s="24"/>
      <c r="D16" s="24"/>
      <c r="E16" s="24"/>
      <c r="F16" s="16"/>
      <c r="H16" s="24"/>
      <c r="J16" s="102"/>
    </row>
    <row r="17" spans="1:8" x14ac:dyDescent="0.35">
      <c r="A17" s="24"/>
      <c r="B17" s="24"/>
      <c r="C17" s="24"/>
      <c r="D17" s="24"/>
      <c r="E17" s="24"/>
      <c r="F17" s="16"/>
      <c r="H17" s="24"/>
    </row>
    <row r="18" spans="1:8" x14ac:dyDescent="0.35">
      <c r="A18" s="24"/>
      <c r="B18" s="24"/>
      <c r="C18" s="24"/>
      <c r="D18" s="24"/>
      <c r="E18" s="24"/>
      <c r="F18" s="16"/>
      <c r="H18" s="24"/>
    </row>
  </sheetData>
  <sheetProtection formatCells="0" formatColumns="0" formatRows="0" insertRows="0"/>
  <mergeCells count="1">
    <mergeCell ref="A1:H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7" tint="0.79998168889431442"/>
  </sheetPr>
  <dimension ref="A1:W30"/>
  <sheetViews>
    <sheetView zoomScale="70" zoomScaleNormal="70" workbookViewId="0">
      <selection sqref="A1:B1"/>
    </sheetView>
  </sheetViews>
  <sheetFormatPr defaultColWidth="8.54296875" defaultRowHeight="14.5" x14ac:dyDescent="0.35"/>
  <cols>
    <col min="1" max="1" width="59.54296875" style="25" customWidth="1"/>
    <col min="2" max="2" width="23.81640625" style="25" hidden="1" customWidth="1"/>
    <col min="3" max="3" width="2.54296875" style="24" customWidth="1"/>
    <col min="4" max="4" width="25.54296875" style="26" customWidth="1"/>
    <col min="5" max="5" width="14.7265625" style="26" customWidth="1"/>
    <col min="6" max="6" width="25.54296875" style="26" customWidth="1"/>
    <col min="7" max="7" width="14.7265625" style="26" customWidth="1"/>
    <col min="8" max="8" width="25.54296875" style="26" customWidth="1"/>
    <col min="9" max="9" width="15.81640625" style="26" customWidth="1"/>
    <col min="10" max="10" width="25.54296875" style="26" customWidth="1"/>
    <col min="11" max="11" width="16.1796875" style="26" customWidth="1"/>
    <col min="12" max="12" width="25.54296875" style="26" customWidth="1"/>
    <col min="13" max="13" width="14.7265625" style="26" customWidth="1"/>
    <col min="14" max="14" width="25.54296875" style="26" customWidth="1"/>
    <col min="15" max="15" width="15" style="26" customWidth="1"/>
    <col min="16" max="16" width="25.54296875" style="26" customWidth="1"/>
    <col min="17" max="17" width="16.81640625" style="26" customWidth="1"/>
    <col min="18" max="18" width="25.54296875" style="26" customWidth="1"/>
    <col min="19" max="19" width="14.81640625" style="26" customWidth="1"/>
    <col min="20" max="20" width="25.54296875" style="26" customWidth="1"/>
    <col min="21" max="21" width="15.54296875" style="24" customWidth="1"/>
    <col min="22" max="22" width="25.54296875" style="17" customWidth="1"/>
    <col min="23" max="23" width="14.1796875" style="17" customWidth="1"/>
    <col min="24" max="16384" width="8.54296875" style="17"/>
  </cols>
  <sheetData>
    <row r="1" spans="1:23" ht="19" thickBot="1" x14ac:dyDescent="0.4">
      <c r="A1" s="245" t="s">
        <v>175</v>
      </c>
      <c r="B1" s="246"/>
      <c r="C1" s="176"/>
      <c r="D1" s="177"/>
      <c r="E1" s="177"/>
      <c r="F1" s="177"/>
      <c r="G1" s="177"/>
      <c r="H1" s="177"/>
      <c r="I1" s="177"/>
      <c r="J1" s="177"/>
      <c r="K1" s="177"/>
      <c r="L1" s="177"/>
      <c r="M1" s="177"/>
      <c r="N1" s="177"/>
      <c r="O1" s="177"/>
      <c r="P1" s="177"/>
      <c r="Q1" s="177"/>
      <c r="R1" s="177"/>
      <c r="S1" s="177"/>
      <c r="T1" s="177"/>
      <c r="U1" s="176"/>
      <c r="V1" s="178"/>
      <c r="W1" s="178"/>
    </row>
    <row r="2" spans="1:23" ht="141.65" customHeight="1" thickBot="1" x14ac:dyDescent="0.4">
      <c r="A2" s="179" t="s">
        <v>176</v>
      </c>
      <c r="B2" s="180" t="s">
        <v>177</v>
      </c>
      <c r="C2" s="122"/>
      <c r="D2" s="247" t="s">
        <v>178</v>
      </c>
      <c r="E2" s="248"/>
      <c r="F2" s="248"/>
      <c r="G2" s="248"/>
      <c r="H2" s="248"/>
      <c r="I2" s="248"/>
      <c r="J2" s="248"/>
      <c r="K2" s="248"/>
      <c r="L2" s="248"/>
      <c r="M2" s="248"/>
      <c r="N2" s="248"/>
      <c r="O2" s="248"/>
      <c r="P2" s="248"/>
      <c r="Q2" s="248"/>
      <c r="R2" s="248"/>
      <c r="S2" s="248"/>
      <c r="T2" s="248"/>
      <c r="U2" s="248"/>
      <c r="V2" s="248"/>
      <c r="W2" s="249"/>
    </row>
    <row r="3" spans="1:23" s="94" customFormat="1" ht="29.5" thickBot="1" x14ac:dyDescent="0.4">
      <c r="A3" s="181" t="s">
        <v>88</v>
      </c>
      <c r="B3" s="182" t="s">
        <v>179</v>
      </c>
      <c r="C3" s="140"/>
      <c r="D3" s="141" t="s">
        <v>111</v>
      </c>
      <c r="E3" s="183" t="s">
        <v>180</v>
      </c>
      <c r="F3" s="141" t="s">
        <v>112</v>
      </c>
      <c r="G3" s="183" t="s">
        <v>180</v>
      </c>
      <c r="H3" s="141" t="s">
        <v>113</v>
      </c>
      <c r="I3" s="183" t="s">
        <v>180</v>
      </c>
      <c r="J3" s="141" t="s">
        <v>114</v>
      </c>
      <c r="K3" s="183" t="s">
        <v>180</v>
      </c>
      <c r="L3" s="184" t="s">
        <v>181</v>
      </c>
      <c r="M3" s="183" t="s">
        <v>180</v>
      </c>
      <c r="N3" s="185" t="s">
        <v>182</v>
      </c>
      <c r="O3" s="183" t="s">
        <v>180</v>
      </c>
      <c r="P3" s="185" t="s">
        <v>117</v>
      </c>
      <c r="Q3" s="183" t="s">
        <v>180</v>
      </c>
      <c r="R3" s="185" t="s">
        <v>118</v>
      </c>
      <c r="S3" s="183" t="s">
        <v>180</v>
      </c>
      <c r="T3" s="185" t="str">
        <f>'Step 2  - Asset Categories'!I2</f>
        <v>Other System (Defined by assessment team)</v>
      </c>
      <c r="U3" s="183" t="s">
        <v>180</v>
      </c>
      <c r="V3" s="185" t="str">
        <f>'Step 2  - Asset Categories'!J2</f>
        <v>Other System (Defined by assessment team)</v>
      </c>
      <c r="W3" s="183" t="s">
        <v>180</v>
      </c>
    </row>
    <row r="4" spans="1:23" ht="16.5" customHeight="1" x14ac:dyDescent="0.35">
      <c r="A4" s="57" t="str">
        <f>'Step1 - Exposure'!A4</f>
        <v xml:space="preserve">Extreme heat </v>
      </c>
      <c r="B4" s="27" t="str">
        <f>'Step1 - Exposure'!B4</f>
        <v>Yes</v>
      </c>
      <c r="C4" s="4"/>
      <c r="D4" s="45"/>
      <c r="E4" s="48"/>
      <c r="F4" s="45"/>
      <c r="G4" s="48"/>
      <c r="H4" s="45"/>
      <c r="I4" s="48"/>
      <c r="J4" s="45"/>
      <c r="K4" s="48"/>
      <c r="L4" s="47"/>
      <c r="M4" s="48"/>
      <c r="N4" s="45"/>
      <c r="O4" s="46"/>
      <c r="P4" s="45"/>
      <c r="Q4" s="46"/>
      <c r="R4" s="45"/>
      <c r="S4" s="46"/>
      <c r="T4" s="45"/>
      <c r="U4" s="46"/>
      <c r="V4" s="45"/>
      <c r="W4" s="46"/>
    </row>
    <row r="5" spans="1:23" x14ac:dyDescent="0.35">
      <c r="A5" s="57" t="str">
        <f>'Step1 - Exposure'!A5</f>
        <v>Increased air temperature</v>
      </c>
      <c r="B5" s="27" t="str">
        <f>'Step1 - Exposure'!B5</f>
        <v>Yes</v>
      </c>
      <c r="C5" s="4"/>
      <c r="D5" s="80"/>
      <c r="E5" s="48"/>
      <c r="F5" s="80"/>
      <c r="G5" s="48"/>
      <c r="H5" s="80"/>
      <c r="I5" s="48"/>
      <c r="J5" s="80"/>
      <c r="K5" s="48"/>
      <c r="L5" s="49"/>
      <c r="M5" s="48"/>
      <c r="N5" s="80"/>
      <c r="O5" s="48"/>
      <c r="P5" s="80"/>
      <c r="Q5" s="48"/>
      <c r="R5" s="80"/>
      <c r="S5" s="48"/>
      <c r="T5" s="80"/>
      <c r="U5" s="48"/>
      <c r="V5" s="80"/>
      <c r="W5" s="48"/>
    </row>
    <row r="6" spans="1:23" x14ac:dyDescent="0.35">
      <c r="A6" s="57" t="str">
        <f>'Step1 - Exposure'!A6</f>
        <v>Wildfire</v>
      </c>
      <c r="B6" s="27" t="str">
        <f>'Step1 - Exposure'!B6</f>
        <v>Yes</v>
      </c>
      <c r="C6" s="4"/>
      <c r="D6" s="45"/>
      <c r="E6" s="48"/>
      <c r="F6" s="80"/>
      <c r="G6" s="48"/>
      <c r="H6" s="80"/>
      <c r="I6" s="48"/>
      <c r="J6" s="80"/>
      <c r="K6" s="48"/>
      <c r="L6" s="49"/>
      <c r="M6" s="48"/>
      <c r="N6" s="80"/>
      <c r="O6" s="48"/>
      <c r="P6" s="80"/>
      <c r="Q6" s="48"/>
      <c r="R6" s="80"/>
      <c r="S6" s="48"/>
      <c r="T6" s="80"/>
      <c r="U6" s="48"/>
      <c r="V6" s="80"/>
      <c r="W6" s="48"/>
    </row>
    <row r="7" spans="1:23" x14ac:dyDescent="0.35">
      <c r="A7" s="57" t="str">
        <f>'Step1 - Exposure'!A7</f>
        <v>Drought</v>
      </c>
      <c r="B7" s="27" t="str">
        <f>'Step1 - Exposure'!B7</f>
        <v>Yes</v>
      </c>
      <c r="C7" s="4"/>
      <c r="D7" s="80"/>
      <c r="E7" s="48"/>
      <c r="F7" s="80"/>
      <c r="G7" s="48"/>
      <c r="H7" s="80"/>
      <c r="I7" s="48"/>
      <c r="J7" s="80"/>
      <c r="K7" s="48"/>
      <c r="L7" s="49"/>
      <c r="M7" s="48"/>
      <c r="N7" s="80"/>
      <c r="O7" s="48"/>
      <c r="P7" s="80"/>
      <c r="Q7" s="48"/>
      <c r="R7" s="80"/>
      <c r="S7" s="48"/>
      <c r="T7" s="80"/>
      <c r="U7" s="48"/>
      <c r="V7" s="80"/>
      <c r="W7" s="48"/>
    </row>
    <row r="8" spans="1:23" x14ac:dyDescent="0.35">
      <c r="A8" s="57" t="str">
        <f>'Step1 - Exposure'!A8</f>
        <v>Short duration high intensity (SDHI) rainfall</v>
      </c>
      <c r="B8" s="27" t="str">
        <f>'Step1 - Exposure'!B8</f>
        <v>Yes</v>
      </c>
      <c r="C8" s="4"/>
      <c r="D8" s="80"/>
      <c r="E8" s="48"/>
      <c r="F8" s="80"/>
      <c r="G8" s="48"/>
      <c r="H8" s="80"/>
      <c r="I8" s="48"/>
      <c r="J8" s="80"/>
      <c r="K8" s="48"/>
      <c r="L8" s="49"/>
      <c r="M8" s="48"/>
      <c r="N8" s="80"/>
      <c r="O8" s="48"/>
      <c r="P8" s="80"/>
      <c r="Q8" s="48"/>
      <c r="R8" s="80"/>
      <c r="S8" s="48"/>
      <c r="T8" s="80"/>
      <c r="U8" s="48"/>
      <c r="V8" s="80"/>
      <c r="W8" s="48"/>
    </row>
    <row r="9" spans="1:23" x14ac:dyDescent="0.35">
      <c r="A9" s="57" t="str">
        <f>'Step1 - Exposure'!A9</f>
        <v>Severe Storms</v>
      </c>
      <c r="B9" s="27" t="str">
        <f>'Step1 - Exposure'!B9</f>
        <v>Yes</v>
      </c>
      <c r="C9" s="4"/>
      <c r="D9" s="80"/>
      <c r="E9" s="48"/>
      <c r="F9" s="80"/>
      <c r="G9" s="48"/>
      <c r="H9" s="80"/>
      <c r="I9" s="48"/>
      <c r="J9" s="80"/>
      <c r="K9" s="48"/>
      <c r="L9" s="49"/>
      <c r="M9" s="48"/>
      <c r="N9" s="80"/>
      <c r="O9" s="48"/>
      <c r="P9" s="80"/>
      <c r="Q9" s="48"/>
      <c r="R9" s="80"/>
      <c r="S9" s="48"/>
      <c r="T9" s="80"/>
      <c r="U9" s="48"/>
      <c r="V9" s="80"/>
      <c r="W9" s="48"/>
    </row>
    <row r="10" spans="1:23" x14ac:dyDescent="0.35">
      <c r="A10" s="57" t="str">
        <f>'Step1 - Exposure'!A10</f>
        <v>High Winds</v>
      </c>
      <c r="B10" s="27" t="str">
        <f>'Step1 - Exposure'!B10</f>
        <v>Yes</v>
      </c>
      <c r="C10" s="4"/>
      <c r="D10" s="80"/>
      <c r="E10" s="48"/>
      <c r="F10" s="80"/>
      <c r="G10" s="48"/>
      <c r="H10" s="80"/>
      <c r="I10" s="48"/>
      <c r="J10" s="80"/>
      <c r="K10" s="48"/>
      <c r="L10" s="49"/>
      <c r="M10" s="48"/>
      <c r="N10" s="80"/>
      <c r="O10" s="48"/>
      <c r="P10" s="80"/>
      <c r="Q10" s="48"/>
      <c r="R10" s="80"/>
      <c r="S10" s="48"/>
      <c r="T10" s="80"/>
      <c r="U10" s="48"/>
      <c r="V10" s="80"/>
      <c r="W10" s="48"/>
    </row>
    <row r="11" spans="1:23" x14ac:dyDescent="0.35">
      <c r="A11" s="57" t="str">
        <f>'Step1 - Exposure'!A11</f>
        <v>River Flooding</v>
      </c>
      <c r="B11" s="27" t="str">
        <f>'Step1 - Exposure'!B11</f>
        <v>Yes</v>
      </c>
      <c r="C11" s="4"/>
      <c r="D11" s="80"/>
      <c r="E11" s="48"/>
      <c r="F11" s="80"/>
      <c r="G11" s="48"/>
      <c r="H11" s="80"/>
      <c r="I11" s="48"/>
      <c r="J11" s="80"/>
      <c r="K11" s="48"/>
      <c r="L11" s="49"/>
      <c r="M11" s="48"/>
      <c r="N11" s="80"/>
      <c r="O11" s="48"/>
      <c r="P11" s="80"/>
      <c r="Q11" s="48"/>
      <c r="R11" s="80"/>
      <c r="S11" s="48"/>
      <c r="T11" s="80"/>
      <c r="U11" s="48"/>
      <c r="V11" s="80"/>
      <c r="W11" s="48"/>
    </row>
    <row r="12" spans="1:23" x14ac:dyDescent="0.35">
      <c r="A12" s="57" t="str">
        <f>'Step1 - Exposure'!A12</f>
        <v>Heavy Snowfall</v>
      </c>
      <c r="B12" s="27" t="str">
        <f>'Step1 - Exposure'!B12</f>
        <v>Yes</v>
      </c>
      <c r="C12" s="4"/>
      <c r="D12" s="80"/>
      <c r="E12" s="48"/>
      <c r="F12" s="80"/>
      <c r="G12" s="48"/>
      <c r="H12" s="80"/>
      <c r="I12" s="48"/>
      <c r="J12" s="80"/>
      <c r="K12" s="48"/>
      <c r="L12" s="49"/>
      <c r="M12" s="48"/>
      <c r="N12" s="80"/>
      <c r="O12" s="48"/>
      <c r="P12" s="80"/>
      <c r="Q12" s="48"/>
      <c r="R12" s="80"/>
      <c r="S12" s="48"/>
      <c r="T12" s="80"/>
      <c r="U12" s="48"/>
      <c r="V12" s="80"/>
      <c r="W12" s="48"/>
    </row>
    <row r="13" spans="1:23" x14ac:dyDescent="0.35">
      <c r="A13" s="57" t="str">
        <f>'Step1 - Exposure'!A13</f>
        <v>Other:</v>
      </c>
      <c r="B13" s="27" t="str">
        <f>'Step1 - Exposure'!B13</f>
        <v>No</v>
      </c>
      <c r="C13" s="4"/>
      <c r="D13" s="80"/>
      <c r="E13" s="48"/>
      <c r="F13" s="80"/>
      <c r="G13" s="48"/>
      <c r="H13" s="80"/>
      <c r="I13" s="48"/>
      <c r="J13" s="80"/>
      <c r="K13" s="48"/>
      <c r="L13" s="49"/>
      <c r="M13" s="48"/>
      <c r="N13" s="80"/>
      <c r="O13" s="48"/>
      <c r="P13" s="80"/>
      <c r="Q13" s="48"/>
      <c r="R13" s="80"/>
      <c r="S13" s="48"/>
      <c r="T13" s="80"/>
      <c r="U13" s="48"/>
      <c r="V13" s="80"/>
      <c r="W13" s="48"/>
    </row>
    <row r="14" spans="1:23" x14ac:dyDescent="0.35">
      <c r="A14" s="57" t="str">
        <f>'Step1 - Exposure'!A14</f>
        <v>Other:</v>
      </c>
      <c r="B14" s="27" t="str">
        <f>'Step1 - Exposure'!B14</f>
        <v>No</v>
      </c>
      <c r="C14" s="4"/>
      <c r="D14" s="80"/>
      <c r="E14" s="48"/>
      <c r="F14" s="80"/>
      <c r="G14" s="48"/>
      <c r="H14" s="80"/>
      <c r="I14" s="48"/>
      <c r="J14" s="80"/>
      <c r="K14" s="48"/>
      <c r="L14" s="49"/>
      <c r="M14" s="48"/>
      <c r="N14" s="80"/>
      <c r="O14" s="48"/>
      <c r="P14" s="80"/>
      <c r="Q14" s="48"/>
      <c r="R14" s="80"/>
      <c r="S14" s="48"/>
      <c r="T14" s="80"/>
      <c r="U14" s="48"/>
      <c r="V14" s="80"/>
      <c r="W14" s="48"/>
    </row>
    <row r="15" spans="1:23" x14ac:dyDescent="0.35">
      <c r="A15" s="57" t="str">
        <f>'Step1 - Exposure'!A15</f>
        <v>Other:</v>
      </c>
      <c r="B15" s="27" t="str">
        <f>'Step1 - Exposure'!B15</f>
        <v>No</v>
      </c>
      <c r="C15" s="4"/>
      <c r="D15" s="80"/>
      <c r="E15" s="48"/>
      <c r="F15" s="80"/>
      <c r="G15" s="48"/>
      <c r="H15" s="80"/>
      <c r="I15" s="48"/>
      <c r="J15" s="80"/>
      <c r="K15" s="48"/>
      <c r="L15" s="49"/>
      <c r="M15" s="48"/>
      <c r="N15" s="80"/>
      <c r="O15" s="48"/>
      <c r="P15" s="80"/>
      <c r="Q15" s="48"/>
      <c r="R15" s="80"/>
      <c r="S15" s="48"/>
      <c r="T15" s="80"/>
      <c r="U15" s="48"/>
      <c r="V15" s="80"/>
      <c r="W15" s="48"/>
    </row>
    <row r="16" spans="1:23" x14ac:dyDescent="0.35">
      <c r="A16" s="57" t="str">
        <f>'Step1 - Exposure'!A16</f>
        <v>Other:</v>
      </c>
      <c r="B16" s="27" t="str">
        <f>'Step1 - Exposure'!B16</f>
        <v>No</v>
      </c>
      <c r="C16" s="4"/>
      <c r="D16" s="80"/>
      <c r="E16" s="48"/>
      <c r="F16" s="80"/>
      <c r="G16" s="48"/>
      <c r="H16" s="80"/>
      <c r="I16" s="48"/>
      <c r="J16" s="80"/>
      <c r="K16" s="48"/>
      <c r="L16" s="49"/>
      <c r="M16" s="48"/>
      <c r="N16" s="80"/>
      <c r="O16" s="48"/>
      <c r="P16" s="80"/>
      <c r="Q16" s="48"/>
      <c r="R16" s="80"/>
      <c r="S16" s="48"/>
      <c r="T16" s="80"/>
      <c r="U16" s="48"/>
      <c r="V16" s="80"/>
      <c r="W16" s="48"/>
    </row>
    <row r="17" spans="1:23" x14ac:dyDescent="0.35">
      <c r="A17" s="57" t="str">
        <f>'Step1 - Exposure'!A17</f>
        <v>Other:</v>
      </c>
      <c r="B17" s="27" t="str">
        <f>'Step1 - Exposure'!B17</f>
        <v>No</v>
      </c>
      <c r="C17" s="4"/>
      <c r="D17" s="80"/>
      <c r="E17" s="48"/>
      <c r="F17" s="80"/>
      <c r="G17" s="48"/>
      <c r="H17" s="80"/>
      <c r="I17" s="48"/>
      <c r="J17" s="80"/>
      <c r="K17" s="48"/>
      <c r="L17" s="49"/>
      <c r="M17" s="48"/>
      <c r="N17" s="80"/>
      <c r="O17" s="48"/>
      <c r="P17" s="80"/>
      <c r="Q17" s="48"/>
      <c r="R17" s="80"/>
      <c r="S17" s="48"/>
      <c r="T17" s="80"/>
      <c r="U17" s="48"/>
      <c r="V17" s="80"/>
      <c r="W17" s="48"/>
    </row>
    <row r="18" spans="1:23" x14ac:dyDescent="0.35">
      <c r="A18" s="57" t="str">
        <f>'Step1 - Exposure'!A18</f>
        <v>Other:</v>
      </c>
      <c r="B18" s="27" t="str">
        <f>'Step1 - Exposure'!B18</f>
        <v>No</v>
      </c>
      <c r="C18" s="4"/>
      <c r="D18" s="80"/>
      <c r="E18" s="48"/>
      <c r="F18" s="80"/>
      <c r="G18" s="48"/>
      <c r="H18" s="80"/>
      <c r="I18" s="48"/>
      <c r="J18" s="80"/>
      <c r="K18" s="48"/>
      <c r="L18" s="49"/>
      <c r="M18" s="48"/>
      <c r="N18" s="80"/>
      <c r="O18" s="48"/>
      <c r="P18" s="80"/>
      <c r="Q18" s="48"/>
      <c r="R18" s="80"/>
      <c r="S18" s="48"/>
      <c r="T18" s="80"/>
      <c r="U18" s="48"/>
      <c r="V18" s="80"/>
      <c r="W18" s="48"/>
    </row>
    <row r="19" spans="1:23" x14ac:dyDescent="0.35">
      <c r="A19" s="57" t="str">
        <f>'Step1 - Exposure'!A19</f>
        <v>Other:</v>
      </c>
      <c r="B19" s="27" t="str">
        <f>'Step1 - Exposure'!B19</f>
        <v>No</v>
      </c>
      <c r="C19" s="4"/>
      <c r="D19" s="80"/>
      <c r="E19" s="48"/>
      <c r="F19" s="80"/>
      <c r="G19" s="48"/>
      <c r="H19" s="80"/>
      <c r="I19" s="48"/>
      <c r="J19" s="80"/>
      <c r="K19" s="48"/>
      <c r="L19" s="49"/>
      <c r="M19" s="48"/>
      <c r="N19" s="80"/>
      <c r="O19" s="48"/>
      <c r="P19" s="80"/>
      <c r="Q19" s="48"/>
      <c r="R19" s="80"/>
      <c r="S19" s="48"/>
      <c r="T19" s="80"/>
      <c r="U19" s="48"/>
      <c r="V19" s="80"/>
      <c r="W19" s="48"/>
    </row>
    <row r="20" spans="1:23" ht="15" thickBot="1" x14ac:dyDescent="0.4">
      <c r="A20" s="57" t="str">
        <f>'Step1 - Exposure'!A20</f>
        <v>Other:</v>
      </c>
      <c r="B20" s="27" t="str">
        <f>'Step1 - Exposure'!B20</f>
        <v>No</v>
      </c>
      <c r="C20" s="4"/>
      <c r="D20" s="99"/>
      <c r="E20" s="50"/>
      <c r="F20" s="99"/>
      <c r="G20" s="50"/>
      <c r="H20" s="99"/>
      <c r="I20" s="50"/>
      <c r="J20" s="99"/>
      <c r="K20" s="50"/>
      <c r="L20" s="51"/>
      <c r="M20" s="50"/>
      <c r="N20" s="99"/>
      <c r="O20" s="50"/>
      <c r="P20" s="99"/>
      <c r="Q20" s="50"/>
      <c r="R20" s="99"/>
      <c r="S20" s="50"/>
      <c r="T20" s="99"/>
      <c r="U20" s="50"/>
      <c r="V20" s="99"/>
      <c r="W20" s="50"/>
    </row>
    <row r="21" spans="1:23" x14ac:dyDescent="0.35">
      <c r="W21" s="102"/>
    </row>
    <row r="22" spans="1:23" ht="15" thickBot="1" x14ac:dyDescent="0.4">
      <c r="Q22" s="201" t="s">
        <v>183</v>
      </c>
    </row>
    <row r="23" spans="1:23" ht="15.5" thickTop="1" thickBot="1" x14ac:dyDescent="0.4">
      <c r="Q23" s="250" t="s">
        <v>184</v>
      </c>
      <c r="R23" s="252" t="s">
        <v>185</v>
      </c>
      <c r="S23" s="254" t="s">
        <v>186</v>
      </c>
      <c r="T23" s="255"/>
      <c r="U23" s="255"/>
      <c r="V23" s="255"/>
      <c r="W23" s="256"/>
    </row>
    <row r="24" spans="1:23" ht="26.5" thickBot="1" x14ac:dyDescent="0.4">
      <c r="Q24" s="251"/>
      <c r="R24" s="253"/>
      <c r="S24" s="192" t="s">
        <v>187</v>
      </c>
      <c r="T24" s="192" t="s">
        <v>188</v>
      </c>
      <c r="U24" s="192" t="s">
        <v>189</v>
      </c>
      <c r="V24" s="192" t="s">
        <v>190</v>
      </c>
      <c r="W24" s="193" t="s">
        <v>191</v>
      </c>
    </row>
    <row r="25" spans="1:23" ht="38.5" thickTop="1" thickBot="1" x14ac:dyDescent="0.4">
      <c r="Q25" s="194">
        <v>1</v>
      </c>
      <c r="R25" s="195" t="s">
        <v>192</v>
      </c>
      <c r="S25" s="195" t="s">
        <v>193</v>
      </c>
      <c r="T25" s="195" t="s">
        <v>194</v>
      </c>
      <c r="U25" s="195" t="s">
        <v>195</v>
      </c>
      <c r="V25" s="195" t="s">
        <v>196</v>
      </c>
      <c r="W25" s="196" t="s">
        <v>197</v>
      </c>
    </row>
    <row r="26" spans="1:23" ht="50.5" thickBot="1" x14ac:dyDescent="0.4">
      <c r="Q26" s="194">
        <v>2</v>
      </c>
      <c r="R26" s="195" t="s">
        <v>198</v>
      </c>
      <c r="S26" s="195" t="s">
        <v>199</v>
      </c>
      <c r="T26" s="195" t="s">
        <v>200</v>
      </c>
      <c r="U26" s="195" t="s">
        <v>201</v>
      </c>
      <c r="V26" s="195" t="s">
        <v>202</v>
      </c>
      <c r="W26" s="196" t="s">
        <v>203</v>
      </c>
    </row>
    <row r="27" spans="1:23" ht="63" thickBot="1" x14ac:dyDescent="0.4">
      <c r="Q27" s="194">
        <v>3</v>
      </c>
      <c r="R27" s="195" t="s">
        <v>204</v>
      </c>
      <c r="S27" s="195" t="s">
        <v>205</v>
      </c>
      <c r="T27" s="195" t="s">
        <v>206</v>
      </c>
      <c r="U27" s="195" t="s">
        <v>207</v>
      </c>
      <c r="V27" s="195" t="s">
        <v>202</v>
      </c>
      <c r="W27" s="196" t="s">
        <v>208</v>
      </c>
    </row>
    <row r="28" spans="1:23" ht="50.5" thickBot="1" x14ac:dyDescent="0.4">
      <c r="Q28" s="194">
        <v>4</v>
      </c>
      <c r="R28" s="195" t="s">
        <v>209</v>
      </c>
      <c r="S28" s="195" t="s">
        <v>210</v>
      </c>
      <c r="T28" s="195" t="s">
        <v>211</v>
      </c>
      <c r="U28" s="195" t="s">
        <v>212</v>
      </c>
      <c r="V28" s="195" t="s">
        <v>202</v>
      </c>
      <c r="W28" s="196" t="s">
        <v>213</v>
      </c>
    </row>
    <row r="29" spans="1:23" ht="100.5" thickBot="1" x14ac:dyDescent="0.4">
      <c r="Q29" s="197">
        <v>5</v>
      </c>
      <c r="R29" s="198" t="s">
        <v>214</v>
      </c>
      <c r="S29" s="198" t="s">
        <v>215</v>
      </c>
      <c r="T29" s="198" t="s">
        <v>211</v>
      </c>
      <c r="U29" s="198" t="s">
        <v>216</v>
      </c>
      <c r="V29" s="198" t="s">
        <v>202</v>
      </c>
      <c r="W29" s="199" t="s">
        <v>217</v>
      </c>
    </row>
    <row r="30" spans="1:23" ht="15" thickTop="1" x14ac:dyDescent="0.35">
      <c r="Q30" s="200"/>
      <c r="R30"/>
      <c r="S30"/>
      <c r="T30"/>
      <c r="U30"/>
      <c r="V30"/>
      <c r="W30"/>
    </row>
  </sheetData>
  <sheetProtection formatCells="0" formatColumns="0" formatRows="0" insertColumns="0" insertRows="0" insertHyperlinks="0"/>
  <mergeCells count="5">
    <mergeCell ref="A1:B1"/>
    <mergeCell ref="D2:W2"/>
    <mergeCell ref="Q23:Q24"/>
    <mergeCell ref="R23:R24"/>
    <mergeCell ref="S23:W23"/>
  </mergeCells>
  <conditionalFormatting sqref="D13:W20 D12 F12 H12 J12 L12 N12:W12">
    <cfRule type="expression" dxfId="38" priority="5">
      <formula>$B12:$B39="No"</formula>
    </cfRule>
  </conditionalFormatting>
  <conditionalFormatting sqref="F10:F11 D10:D11 H10:H11 J10:J11 L10:L11 N10:W11">
    <cfRule type="expression" dxfId="37" priority="196">
      <formula>$B10:$B27="No"</formula>
    </cfRule>
  </conditionalFormatting>
  <conditionalFormatting sqref="A4:B20 D4:F4 D5:D9 F5:F9 E5:E12 H4:H9 G4:G12 J4:J9 I4:I12 L4:L9 K4:K12 N4:W9 M4:M12">
    <cfRule type="expression" dxfId="36" priority="197">
      <formula>$B4:$B20="No"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Validation!$E$2:$E$6</xm:f>
          </x14:formula1>
          <xm:sqref>O4:O20 W4:W20 U4:U20 S4:S20 Q4:Q20 I4:I20 G4:G20 K4:K20 E4:E20 M4:M20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pageSetUpPr fitToPage="1"/>
  </sheetPr>
  <dimension ref="A1:B76"/>
  <sheetViews>
    <sheetView zoomScale="70" zoomScaleNormal="70" workbookViewId="0"/>
  </sheetViews>
  <sheetFormatPr defaultColWidth="8.54296875" defaultRowHeight="14.5" x14ac:dyDescent="0.35"/>
  <cols>
    <col min="1" max="1" width="149" style="8" customWidth="1"/>
    <col min="2" max="2" width="7.7265625" style="8" customWidth="1"/>
    <col min="3" max="16384" width="8.54296875" style="8"/>
  </cols>
  <sheetData>
    <row r="1" spans="1:1" ht="18.5" x14ac:dyDescent="0.35">
      <c r="A1" s="127" t="s">
        <v>218</v>
      </c>
    </row>
    <row r="2" spans="1:1" x14ac:dyDescent="0.35">
      <c r="A2" s="6"/>
    </row>
    <row r="3" spans="1:1" x14ac:dyDescent="0.35">
      <c r="A3" s="128" t="s">
        <v>219</v>
      </c>
    </row>
    <row r="4" spans="1:1" ht="216" customHeight="1" x14ac:dyDescent="0.35">
      <c r="A4" s="5" t="s">
        <v>220</v>
      </c>
    </row>
    <row r="5" spans="1:1" x14ac:dyDescent="0.35">
      <c r="A5" s="129" t="s">
        <v>221</v>
      </c>
    </row>
    <row r="6" spans="1:1" ht="58" x14ac:dyDescent="0.35">
      <c r="A6" s="41" t="s">
        <v>222</v>
      </c>
    </row>
    <row r="7" spans="1:1" ht="131.25" customHeight="1" x14ac:dyDescent="0.35">
      <c r="A7" s="42" t="s">
        <v>223</v>
      </c>
    </row>
    <row r="8" spans="1:1" ht="29" x14ac:dyDescent="0.35">
      <c r="A8" s="5" t="s">
        <v>224</v>
      </c>
    </row>
    <row r="9" spans="1:1" x14ac:dyDescent="0.35">
      <c r="A9" s="5"/>
    </row>
    <row r="10" spans="1:1" ht="58" x14ac:dyDescent="0.35">
      <c r="A10" s="5" t="s">
        <v>225</v>
      </c>
    </row>
    <row r="11" spans="1:1" ht="116" x14ac:dyDescent="0.35">
      <c r="A11" s="40" t="s">
        <v>226</v>
      </c>
    </row>
    <row r="12" spans="1:1" ht="43.5" x14ac:dyDescent="0.35">
      <c r="A12" s="43" t="s">
        <v>227</v>
      </c>
    </row>
    <row r="13" spans="1:1" ht="15" thickBot="1" x14ac:dyDescent="0.4">
      <c r="A13" s="7"/>
    </row>
    <row r="14" spans="1:1" x14ac:dyDescent="0.35">
      <c r="A14" s="102"/>
    </row>
    <row r="17" spans="1:1" x14ac:dyDescent="0.35">
      <c r="A17" s="38"/>
    </row>
    <row r="20" spans="1:1" x14ac:dyDescent="0.35">
      <c r="A20" s="38"/>
    </row>
    <row r="48" spans="1:1" ht="18.5" x14ac:dyDescent="0.45">
      <c r="A48" s="18"/>
    </row>
    <row r="49" spans="1:2" x14ac:dyDescent="0.35">
      <c r="A49" s="19"/>
      <c r="B49" s="20"/>
    </row>
    <row r="50" spans="1:2" x14ac:dyDescent="0.35">
      <c r="B50" s="21"/>
    </row>
    <row r="51" spans="1:2" x14ac:dyDescent="0.35">
      <c r="A51" s="22"/>
      <c r="B51" s="21"/>
    </row>
    <row r="54" spans="1:2" x14ac:dyDescent="0.35">
      <c r="A54" s="20"/>
    </row>
    <row r="75" spans="1:2" ht="18.5" x14ac:dyDescent="0.45">
      <c r="A75" s="18"/>
    </row>
    <row r="76" spans="1:2" x14ac:dyDescent="0.35">
      <c r="B76" s="21"/>
    </row>
  </sheetData>
  <sheetProtection algorithmName="SHA-512" hashValue="JjTK8qcpmFdv0xaRP9eBNF/dGeoDl4ENX4/fXMPtnmdnhgewVNtnbQykY3WlLDKsHmfYwqik/3MPpFoR96HlBA==" saltValue="ENevJ5R7otalSY1YaIpCRw==" spinCount="100000" sheet="1" objects="1" scenarios="1"/>
  <pageMargins left="0.7" right="0.7" top="0.75" bottom="0.75" header="0.3" footer="0.3"/>
  <pageSetup scale="7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9" tint="0.79998168889431442"/>
  </sheetPr>
  <dimension ref="A1:P48"/>
  <sheetViews>
    <sheetView zoomScale="70" zoomScaleNormal="70" workbookViewId="0">
      <selection activeCell="A24" sqref="A24:XFD34"/>
    </sheetView>
  </sheetViews>
  <sheetFormatPr defaultColWidth="8.54296875" defaultRowHeight="18.5" x14ac:dyDescent="0.45"/>
  <cols>
    <col min="1" max="1" width="34.81640625" style="12" customWidth="1"/>
    <col min="2" max="2" width="11.1796875" style="30" customWidth="1"/>
    <col min="3" max="3" width="28.453125" style="30" customWidth="1"/>
    <col min="4" max="4" width="2.54296875" style="30" customWidth="1"/>
    <col min="5" max="13" width="20.54296875" style="31" customWidth="1"/>
    <col min="14" max="14" width="20.54296875" style="4" customWidth="1"/>
    <col min="15" max="15" width="31.54296875" style="31" customWidth="1"/>
    <col min="16" max="16384" width="8.54296875" style="12"/>
  </cols>
  <sheetData>
    <row r="1" spans="1:16" ht="19" thickBot="1" x14ac:dyDescent="0.5">
      <c r="A1" s="245" t="s">
        <v>228</v>
      </c>
      <c r="B1" s="246"/>
      <c r="C1" s="246"/>
      <c r="D1" s="131"/>
      <c r="E1" s="132"/>
      <c r="F1" s="132"/>
      <c r="G1" s="132"/>
      <c r="H1" s="132"/>
      <c r="I1" s="132"/>
      <c r="J1" s="132"/>
      <c r="K1" s="132"/>
      <c r="L1" s="132"/>
      <c r="M1" s="132"/>
      <c r="N1" s="133"/>
    </row>
    <row r="2" spans="1:16" ht="187.5" customHeight="1" thickBot="1" x14ac:dyDescent="0.5">
      <c r="A2" s="134" t="s">
        <v>229</v>
      </c>
      <c r="B2" s="135" t="s">
        <v>230</v>
      </c>
      <c r="C2" s="136" t="s">
        <v>231</v>
      </c>
      <c r="D2" s="131"/>
      <c r="E2" s="257" t="s">
        <v>232</v>
      </c>
      <c r="F2" s="258"/>
      <c r="G2" s="258"/>
      <c r="H2" s="258"/>
      <c r="I2" s="258"/>
      <c r="J2" s="258"/>
      <c r="K2" s="258"/>
      <c r="L2" s="258"/>
      <c r="M2" s="258"/>
      <c r="N2" s="259"/>
    </row>
    <row r="3" spans="1:16" s="31" customFormat="1" ht="44" thickBot="1" x14ac:dyDescent="0.4">
      <c r="A3" s="137" t="s">
        <v>88</v>
      </c>
      <c r="B3" s="138" t="s">
        <v>233</v>
      </c>
      <c r="C3" s="139" t="s">
        <v>90</v>
      </c>
      <c r="D3" s="140"/>
      <c r="E3" s="141" t="str">
        <f>'Step 2 - Consequences'!D3</f>
        <v>Architectural Systems</v>
      </c>
      <c r="F3" s="141" t="str">
        <f>'Step 2 - Consequences'!F3</f>
        <v>Civil Engineering Systems</v>
      </c>
      <c r="G3" s="141" t="str">
        <f>'Step 2 - Consequences'!H3</f>
        <v>Emergency Preparedness, Planning and Response</v>
      </c>
      <c r="H3" s="141" t="str">
        <f>'Step 2 - Consequences'!J3</f>
        <v>Human Systems</v>
      </c>
      <c r="I3" s="141" t="str">
        <f>'Step 2 - Consequences'!L3</f>
        <v>Landscape &amp; Ecological Systems</v>
      </c>
      <c r="J3" s="141" t="str">
        <f>'Step 2 - Consequences'!N3</f>
        <v>Mechanical and Plumbing Systems</v>
      </c>
      <c r="K3" s="141" t="str">
        <f>'Step 2 - Consequences'!P3</f>
        <v>Power &amp; Electrical Systems</v>
      </c>
      <c r="L3" s="137" t="str">
        <f>'Step 2 - Consequences'!R3</f>
        <v>Structural Systems</v>
      </c>
      <c r="M3" s="137" t="str">
        <f>'Step 2 - Consequences'!T3</f>
        <v>Other System (Defined by assessment team)</v>
      </c>
      <c r="N3" s="137" t="str">
        <f>'Step 2 - Consequences'!V3</f>
        <v>Other System (Defined by assessment team)</v>
      </c>
      <c r="O3" s="95" t="s">
        <v>234</v>
      </c>
    </row>
    <row r="4" spans="1:16" ht="19" thickBot="1" x14ac:dyDescent="0.4">
      <c r="A4" s="29" t="str">
        <f>'Step1 - Exposure'!A4</f>
        <v xml:space="preserve">Extreme heat </v>
      </c>
      <c r="B4" s="100">
        <f t="shared" ref="B4:B12" si="0">INDEX($E$26:$H$34,MATCH(A4,$E$26:$E$34,0),MATCH("Baseline",$E$25:$H$25,0))</f>
        <v>3</v>
      </c>
      <c r="C4" s="62" t="s">
        <v>235</v>
      </c>
      <c r="D4" s="9"/>
      <c r="E4" s="34">
        <f>PRODUCT($B4)*('Step 2 - Consequences'!E4)</f>
        <v>0</v>
      </c>
      <c r="F4" s="35">
        <f>PRODUCT($B4)*('Step 2 - Consequences'!G4)</f>
        <v>0</v>
      </c>
      <c r="G4" s="35">
        <f>PRODUCT($B4)*('Step 2 - Consequences'!I4)</f>
        <v>0</v>
      </c>
      <c r="H4" s="35">
        <f>PRODUCT($B4)*('Step 2 - Consequences'!K4)</f>
        <v>0</v>
      </c>
      <c r="I4" s="35">
        <f>PRODUCT($B4)*('Step 2 - Consequences'!M4)</f>
        <v>0</v>
      </c>
      <c r="J4" s="35">
        <f>PRODUCT($B4)*('Step 2 - Consequences'!O4)</f>
        <v>0</v>
      </c>
      <c r="K4" s="35">
        <f>PRODUCT($B4)*('Step 2 - Consequences'!Q4)</f>
        <v>0</v>
      </c>
      <c r="L4" s="58">
        <f>PRODUCT($B4)*('Step 2 - Consequences'!S4)</f>
        <v>0</v>
      </c>
      <c r="M4" s="61">
        <f>PRODUCT($B4)*('Step 2 - Consequences'!U4)</f>
        <v>0</v>
      </c>
      <c r="N4" s="34">
        <f>PRODUCT($B4)*('Step 2 - Consequences'!W4)</f>
        <v>0</v>
      </c>
      <c r="O4" s="59" t="str">
        <f>'Step 2 - Consequences'!B4</f>
        <v>Yes</v>
      </c>
      <c r="P4" s="33"/>
    </row>
    <row r="5" spans="1:16" ht="19" thickBot="1" x14ac:dyDescent="0.4">
      <c r="A5" s="29" t="str">
        <f>'Step1 - Exposure'!A5</f>
        <v>Increased air temperature</v>
      </c>
      <c r="B5" s="100">
        <f t="shared" si="0"/>
        <v>3</v>
      </c>
      <c r="C5" s="62" t="s">
        <v>235</v>
      </c>
      <c r="D5" s="9"/>
      <c r="E5" s="34">
        <f>PRODUCT($B5)*('Step 2 - Consequences'!E5)</f>
        <v>0</v>
      </c>
      <c r="F5" s="35">
        <f>PRODUCT($B5)*('Step 2 - Consequences'!G5)</f>
        <v>0</v>
      </c>
      <c r="G5" s="35">
        <f>PRODUCT($B5)*('Step 2 - Consequences'!I5)</f>
        <v>0</v>
      </c>
      <c r="H5" s="35">
        <f>PRODUCT($B5)*('Step 2 - Consequences'!K5)</f>
        <v>0</v>
      </c>
      <c r="I5" s="35">
        <f>PRODUCT($B5)*('Step 2 - Consequences'!M5)</f>
        <v>0</v>
      </c>
      <c r="J5" s="35">
        <f>PRODUCT($B5)*('Step 2 - Consequences'!O5)</f>
        <v>0</v>
      </c>
      <c r="K5" s="35">
        <f>PRODUCT($B5)*('Step 2 - Consequences'!Q5)</f>
        <v>0</v>
      </c>
      <c r="L5" s="58">
        <f>PRODUCT($B5)*('Step 2 - Consequences'!S5)</f>
        <v>0</v>
      </c>
      <c r="M5" s="61">
        <f>PRODUCT($B5)*('Step 2 - Consequences'!U5)</f>
        <v>0</v>
      </c>
      <c r="N5" s="34">
        <f>PRODUCT($B5)*('Step 2 - Consequences'!W5)</f>
        <v>0</v>
      </c>
      <c r="O5" s="59" t="str">
        <f>'Step 2 - Consequences'!B5</f>
        <v>Yes</v>
      </c>
      <c r="P5" s="33"/>
    </row>
    <row r="6" spans="1:16" ht="19" thickBot="1" x14ac:dyDescent="0.4">
      <c r="A6" s="29" t="str">
        <f>'Step1 - Exposure'!A6</f>
        <v>Wildfire</v>
      </c>
      <c r="B6" s="100">
        <f t="shared" si="0"/>
        <v>2</v>
      </c>
      <c r="C6" s="62" t="s">
        <v>235</v>
      </c>
      <c r="D6" s="9"/>
      <c r="E6" s="34">
        <f>PRODUCT($B6)*('Step 2 - Consequences'!E6)</f>
        <v>0</v>
      </c>
      <c r="F6" s="35">
        <f>PRODUCT($B6)*('Step 2 - Consequences'!G6)</f>
        <v>0</v>
      </c>
      <c r="G6" s="35">
        <f>PRODUCT($B6)*('Step 2 - Consequences'!I6)</f>
        <v>0</v>
      </c>
      <c r="H6" s="35">
        <f>PRODUCT($B6)*('Step 2 - Consequences'!K6)</f>
        <v>0</v>
      </c>
      <c r="I6" s="35">
        <f>PRODUCT($B6)*('Step 2 - Consequences'!M6)</f>
        <v>0</v>
      </c>
      <c r="J6" s="35">
        <f>PRODUCT($B6)*('Step 2 - Consequences'!O6)</f>
        <v>0</v>
      </c>
      <c r="K6" s="35">
        <f>PRODUCT($B6)*('Step 2 - Consequences'!Q6)</f>
        <v>0</v>
      </c>
      <c r="L6" s="58">
        <f>PRODUCT($B6)*('Step 2 - Consequences'!S6)</f>
        <v>0</v>
      </c>
      <c r="M6" s="61">
        <f>PRODUCT($B6)*('Step 2 - Consequences'!U6)</f>
        <v>0</v>
      </c>
      <c r="N6" s="34">
        <f>PRODUCT($B6)*('Step 2 - Consequences'!W6)</f>
        <v>0</v>
      </c>
      <c r="O6" s="59" t="str">
        <f>'Step 2 - Consequences'!B6</f>
        <v>Yes</v>
      </c>
      <c r="P6" s="33"/>
    </row>
    <row r="7" spans="1:16" ht="19" thickBot="1" x14ac:dyDescent="0.4">
      <c r="A7" s="29" t="str">
        <f>'Step1 - Exposure'!A7</f>
        <v>Drought</v>
      </c>
      <c r="B7" s="100">
        <f t="shared" si="0"/>
        <v>3</v>
      </c>
      <c r="C7" s="62" t="s">
        <v>235</v>
      </c>
      <c r="D7" s="9"/>
      <c r="E7" s="34">
        <f>PRODUCT($B7)*('Step 2 - Consequences'!E7)</f>
        <v>0</v>
      </c>
      <c r="F7" s="35">
        <f>PRODUCT($B7)*('Step 2 - Consequences'!G7)</f>
        <v>0</v>
      </c>
      <c r="G7" s="35">
        <f>PRODUCT($B7)*('Step 2 - Consequences'!I7)</f>
        <v>0</v>
      </c>
      <c r="H7" s="35">
        <f>PRODUCT($B7)*('Step 2 - Consequences'!K7)</f>
        <v>0</v>
      </c>
      <c r="I7" s="35">
        <f>PRODUCT($B7)*('Step 2 - Consequences'!M7)</f>
        <v>0</v>
      </c>
      <c r="J7" s="35">
        <f>PRODUCT($B7)*('Step 2 - Consequences'!O7)</f>
        <v>0</v>
      </c>
      <c r="K7" s="35">
        <f>PRODUCT($B7)*('Step 2 - Consequences'!Q7)</f>
        <v>0</v>
      </c>
      <c r="L7" s="58">
        <f>PRODUCT($B7)*('Step 2 - Consequences'!S7)</f>
        <v>0</v>
      </c>
      <c r="M7" s="61">
        <f>PRODUCT($B7)*('Step 2 - Consequences'!U7)</f>
        <v>0</v>
      </c>
      <c r="N7" s="34">
        <f>PRODUCT($B7)*('Step 2 - Consequences'!W7)</f>
        <v>0</v>
      </c>
      <c r="O7" s="59" t="str">
        <f>'Step 2 - Consequences'!B7</f>
        <v>Yes</v>
      </c>
      <c r="P7" s="33"/>
    </row>
    <row r="8" spans="1:16" ht="29.5" thickBot="1" x14ac:dyDescent="0.4">
      <c r="A8" s="29" t="str">
        <f>'Step1 - Exposure'!A8</f>
        <v>Short duration high intensity (SDHI) rainfall</v>
      </c>
      <c r="B8" s="100">
        <f t="shared" si="0"/>
        <v>3</v>
      </c>
      <c r="C8" s="62" t="s">
        <v>235</v>
      </c>
      <c r="D8" s="9"/>
      <c r="E8" s="34">
        <f>PRODUCT($B8)*('Step 2 - Consequences'!E8)</f>
        <v>0</v>
      </c>
      <c r="F8" s="35">
        <f>PRODUCT($B8)*('Step 2 - Consequences'!G8)</f>
        <v>0</v>
      </c>
      <c r="G8" s="35">
        <f>PRODUCT($B8)*('Step 2 - Consequences'!I8)</f>
        <v>0</v>
      </c>
      <c r="H8" s="35">
        <f>PRODUCT($B8)*('Step 2 - Consequences'!K8)</f>
        <v>0</v>
      </c>
      <c r="I8" s="35">
        <f>PRODUCT($B8)*('Step 2 - Consequences'!M8)</f>
        <v>0</v>
      </c>
      <c r="J8" s="35">
        <f>PRODUCT($B8)*('Step 2 - Consequences'!O8)</f>
        <v>0</v>
      </c>
      <c r="K8" s="35">
        <f>PRODUCT($B8)*('Step 2 - Consequences'!Q8)</f>
        <v>0</v>
      </c>
      <c r="L8" s="58">
        <f>PRODUCT($B8)*('Step 2 - Consequences'!S8)</f>
        <v>0</v>
      </c>
      <c r="M8" s="61">
        <f>PRODUCT($B8)*('Step 2 - Consequences'!U8)</f>
        <v>0</v>
      </c>
      <c r="N8" s="34">
        <f>PRODUCT($B8)*('Step 2 - Consequences'!W8)</f>
        <v>0</v>
      </c>
      <c r="O8" s="59" t="str">
        <f>'Step 2 - Consequences'!B8</f>
        <v>Yes</v>
      </c>
    </row>
    <row r="9" spans="1:16" ht="19" thickBot="1" x14ac:dyDescent="0.4">
      <c r="A9" s="29" t="str">
        <f>'Step1 - Exposure'!A9</f>
        <v>Severe Storms</v>
      </c>
      <c r="B9" s="100">
        <f t="shared" si="0"/>
        <v>3</v>
      </c>
      <c r="C9" s="62" t="s">
        <v>235</v>
      </c>
      <c r="D9" s="9"/>
      <c r="E9" s="34">
        <f>PRODUCT($B9)*('Step 2 - Consequences'!E9)</f>
        <v>0</v>
      </c>
      <c r="F9" s="35">
        <f>PRODUCT($B9)*('Step 2 - Consequences'!G9)</f>
        <v>0</v>
      </c>
      <c r="G9" s="35">
        <f>PRODUCT($B9)*('Step 2 - Consequences'!I9)</f>
        <v>0</v>
      </c>
      <c r="H9" s="35">
        <f>PRODUCT($B9)*('Step 2 - Consequences'!K9)</f>
        <v>0</v>
      </c>
      <c r="I9" s="35">
        <f>PRODUCT($B9)*('Step 2 - Consequences'!M9)</f>
        <v>0</v>
      </c>
      <c r="J9" s="35">
        <f>PRODUCT($B9)*('Step 2 - Consequences'!O9)</f>
        <v>0</v>
      </c>
      <c r="K9" s="35">
        <f>PRODUCT($B9)*('Step 2 - Consequences'!Q9)</f>
        <v>0</v>
      </c>
      <c r="L9" s="58">
        <f>PRODUCT($B9)*('Step 2 - Consequences'!S9)</f>
        <v>0</v>
      </c>
      <c r="M9" s="61">
        <f>PRODUCT($B9)*('Step 2 - Consequences'!U9)</f>
        <v>0</v>
      </c>
      <c r="N9" s="34">
        <f>PRODUCT($B9)*('Step 2 - Consequences'!W9)</f>
        <v>0</v>
      </c>
      <c r="O9" s="59" t="str">
        <f>'Step 2 - Consequences'!B9</f>
        <v>Yes</v>
      </c>
    </row>
    <row r="10" spans="1:16" ht="30.75" customHeight="1" thickBot="1" x14ac:dyDescent="0.4">
      <c r="A10" s="29" t="str">
        <f>'Step1 - Exposure'!A10</f>
        <v>High Winds</v>
      </c>
      <c r="B10" s="100">
        <f t="shared" si="0"/>
        <v>3</v>
      </c>
      <c r="C10" s="62" t="s">
        <v>235</v>
      </c>
      <c r="D10" s="9"/>
      <c r="E10" s="34">
        <f>PRODUCT($B10)*('Step 2 - Consequences'!E10)</f>
        <v>0</v>
      </c>
      <c r="F10" s="35">
        <f>PRODUCT($B10)*('Step 2 - Consequences'!G10)</f>
        <v>0</v>
      </c>
      <c r="G10" s="35">
        <f>PRODUCT($B10)*('Step 2 - Consequences'!I10)</f>
        <v>0</v>
      </c>
      <c r="H10" s="35">
        <f>PRODUCT($B10)*('Step 2 - Consequences'!K10)</f>
        <v>0</v>
      </c>
      <c r="I10" s="35">
        <f>PRODUCT($B10)*('Step 2 - Consequences'!M10)</f>
        <v>0</v>
      </c>
      <c r="J10" s="35">
        <f>PRODUCT($B10)*('Step 2 - Consequences'!O10)</f>
        <v>0</v>
      </c>
      <c r="K10" s="35">
        <f>PRODUCT($B10)*('Step 2 - Consequences'!Q10)</f>
        <v>0</v>
      </c>
      <c r="L10" s="58">
        <f>PRODUCT($B10)*('Step 2 - Consequences'!S10)</f>
        <v>0</v>
      </c>
      <c r="M10" s="61">
        <f>PRODUCT($B10)*('Step 2 - Consequences'!U10)</f>
        <v>0</v>
      </c>
      <c r="N10" s="34">
        <f>PRODUCT($B10)*('Step 2 - Consequences'!W10)</f>
        <v>0</v>
      </c>
      <c r="O10" s="59" t="str">
        <f>'Step 2 - Consequences'!B10</f>
        <v>Yes</v>
      </c>
    </row>
    <row r="11" spans="1:16" ht="30.75" customHeight="1" thickBot="1" x14ac:dyDescent="0.4">
      <c r="A11" s="29" t="str">
        <f>'Step1 - Exposure'!A11</f>
        <v>River Flooding</v>
      </c>
      <c r="B11" s="100">
        <f t="shared" si="0"/>
        <v>2</v>
      </c>
      <c r="C11" s="62" t="s">
        <v>235</v>
      </c>
      <c r="D11" s="9"/>
      <c r="E11" s="34">
        <f>PRODUCT($B11)*('Step 2 - Consequences'!E11)</f>
        <v>0</v>
      </c>
      <c r="F11" s="35">
        <f>PRODUCT($B11)*('Step 2 - Consequences'!G11)</f>
        <v>0</v>
      </c>
      <c r="G11" s="35">
        <f>PRODUCT($B11)*('Step 2 - Consequences'!I11)</f>
        <v>0</v>
      </c>
      <c r="H11" s="35">
        <f>PRODUCT($B11)*('Step 2 - Consequences'!K11)</f>
        <v>0</v>
      </c>
      <c r="I11" s="35">
        <f>PRODUCT($B11)*('Step 2 - Consequences'!M11)</f>
        <v>0</v>
      </c>
      <c r="J11" s="35">
        <f>PRODUCT($B11)*('Step 2 - Consequences'!O11)</f>
        <v>0</v>
      </c>
      <c r="K11" s="35">
        <f>PRODUCT($B11)*('Step 2 - Consequences'!Q11)</f>
        <v>0</v>
      </c>
      <c r="L11" s="58">
        <f>PRODUCT($B11)*('Step 2 - Consequences'!S11)</f>
        <v>0</v>
      </c>
      <c r="M11" s="61">
        <f>PRODUCT($B11)*('Step 2 - Consequences'!U11)</f>
        <v>0</v>
      </c>
      <c r="N11" s="34">
        <f>PRODUCT($B11)*('Step 2 - Consequences'!W11)</f>
        <v>0</v>
      </c>
      <c r="O11" s="59" t="str">
        <f>'Step 2 - Consequences'!B11</f>
        <v>Yes</v>
      </c>
    </row>
    <row r="12" spans="1:16" ht="19" thickBot="1" x14ac:dyDescent="0.4">
      <c r="A12" s="29" t="str">
        <f>'Step1 - Exposure'!A12</f>
        <v>Heavy Snowfall</v>
      </c>
      <c r="B12" s="100">
        <f t="shared" si="0"/>
        <v>3</v>
      </c>
      <c r="C12" s="62" t="s">
        <v>235</v>
      </c>
      <c r="D12" s="9"/>
      <c r="E12" s="34">
        <f>PRODUCT($B12)*('Step 2 - Consequences'!E12)</f>
        <v>0</v>
      </c>
      <c r="F12" s="35">
        <f>PRODUCT($B12)*('Step 2 - Consequences'!G12)</f>
        <v>0</v>
      </c>
      <c r="G12" s="35">
        <f>PRODUCT($B12)*('Step 2 - Consequences'!I12)</f>
        <v>0</v>
      </c>
      <c r="H12" s="35">
        <f>PRODUCT($B12)*('Step 2 - Consequences'!K12)</f>
        <v>0</v>
      </c>
      <c r="I12" s="35">
        <f>PRODUCT($B12)*('Step 2 - Consequences'!M12)</f>
        <v>0</v>
      </c>
      <c r="J12" s="35">
        <f>PRODUCT($B12)*('Step 2 - Consequences'!O12)</f>
        <v>0</v>
      </c>
      <c r="K12" s="35">
        <f>PRODUCT($B12)*('Step 2 - Consequences'!Q12)</f>
        <v>0</v>
      </c>
      <c r="L12" s="58">
        <f>PRODUCT($B12)*('Step 2 - Consequences'!S12)</f>
        <v>0</v>
      </c>
      <c r="M12" s="61">
        <f>PRODUCT($B12)*('Step 2 - Consequences'!U12)</f>
        <v>0</v>
      </c>
      <c r="N12" s="34">
        <f>PRODUCT($B12)*('Step 2 - Consequences'!W12)</f>
        <v>0</v>
      </c>
      <c r="O12" s="59" t="str">
        <f>'Step 2 - Consequences'!B12</f>
        <v>Yes</v>
      </c>
    </row>
    <row r="13" spans="1:16" ht="19" thickBot="1" x14ac:dyDescent="0.4">
      <c r="A13" s="29" t="str">
        <f>'Step1 - Exposure'!A13</f>
        <v>Other:</v>
      </c>
      <c r="B13" s="91"/>
      <c r="C13" s="62"/>
      <c r="D13" s="9"/>
      <c r="E13" s="34">
        <f>PRODUCT($B13)*('Step 2 - Consequences'!E13)</f>
        <v>0</v>
      </c>
      <c r="F13" s="35">
        <f>PRODUCT($B13)*('Step 2 - Consequences'!G13)</f>
        <v>0</v>
      </c>
      <c r="G13" s="35">
        <f>PRODUCT($B13)*('Step 2 - Consequences'!I13)</f>
        <v>0</v>
      </c>
      <c r="H13" s="35">
        <f>PRODUCT($B13)*('Step 2 - Consequences'!K13)</f>
        <v>0</v>
      </c>
      <c r="I13" s="35">
        <f>PRODUCT($B13)*('Step 2 - Consequences'!M13)</f>
        <v>0</v>
      </c>
      <c r="J13" s="35">
        <f>PRODUCT($B13)*('Step 2 - Consequences'!O13)</f>
        <v>0</v>
      </c>
      <c r="K13" s="35">
        <f>PRODUCT($B13)*('Step 2 - Consequences'!Q13)</f>
        <v>0</v>
      </c>
      <c r="L13" s="58">
        <f>PRODUCT($B13)*('Step 2 - Consequences'!S13)</f>
        <v>0</v>
      </c>
      <c r="M13" s="61">
        <f>PRODUCT($B13)*('Step 2 - Consequences'!U13)</f>
        <v>0</v>
      </c>
      <c r="N13" s="34">
        <f>PRODUCT($B13)*('Step 2 - Consequences'!W13)</f>
        <v>0</v>
      </c>
      <c r="O13" s="59" t="str">
        <f>'Step 2 - Consequences'!B13</f>
        <v>No</v>
      </c>
    </row>
    <row r="14" spans="1:16" ht="19" thickBot="1" x14ac:dyDescent="0.4">
      <c r="A14" s="29" t="str">
        <f>'Step1 - Exposure'!A14</f>
        <v>Other:</v>
      </c>
      <c r="B14" s="91"/>
      <c r="C14" s="62"/>
      <c r="D14" s="9"/>
      <c r="E14" s="34">
        <f>PRODUCT($B14)*('Step 2 - Consequences'!E14)</f>
        <v>0</v>
      </c>
      <c r="F14" s="35">
        <f>PRODUCT($B14)*('Step 2 - Consequences'!G14)</f>
        <v>0</v>
      </c>
      <c r="G14" s="35">
        <f>PRODUCT($B14)*('Step 2 - Consequences'!I14)</f>
        <v>0</v>
      </c>
      <c r="H14" s="35">
        <f>PRODUCT($B14)*('Step 2 - Consequences'!K14)</f>
        <v>0</v>
      </c>
      <c r="I14" s="35">
        <f>PRODUCT($B14)*('Step 2 - Consequences'!M14)</f>
        <v>0</v>
      </c>
      <c r="J14" s="35">
        <f>PRODUCT($B14)*('Step 2 - Consequences'!O14)</f>
        <v>0</v>
      </c>
      <c r="K14" s="35">
        <f>PRODUCT($B14)*('Step 2 - Consequences'!Q14)</f>
        <v>0</v>
      </c>
      <c r="L14" s="58">
        <f>PRODUCT($B14)*('Step 2 - Consequences'!S14)</f>
        <v>0</v>
      </c>
      <c r="M14" s="61">
        <f>PRODUCT($B14)*('Step 2 - Consequences'!U14)</f>
        <v>0</v>
      </c>
      <c r="N14" s="34">
        <f>PRODUCT($B14)*('Step 2 - Consequences'!W14)</f>
        <v>0</v>
      </c>
      <c r="O14" s="59" t="str">
        <f>'Step 2 - Consequences'!B14</f>
        <v>No</v>
      </c>
    </row>
    <row r="15" spans="1:16" ht="19" thickBot="1" x14ac:dyDescent="0.4">
      <c r="A15" s="29" t="str">
        <f>'Step1 - Exposure'!A15</f>
        <v>Other:</v>
      </c>
      <c r="B15" s="91"/>
      <c r="C15" s="62"/>
      <c r="D15" s="9"/>
      <c r="E15" s="34">
        <f>PRODUCT($B15)*('Step 2 - Consequences'!E15)</f>
        <v>0</v>
      </c>
      <c r="F15" s="35">
        <f>PRODUCT($B15)*('Step 2 - Consequences'!G15)</f>
        <v>0</v>
      </c>
      <c r="G15" s="35">
        <f>PRODUCT($B15)*('Step 2 - Consequences'!I15)</f>
        <v>0</v>
      </c>
      <c r="H15" s="35">
        <f>PRODUCT($B15)*('Step 2 - Consequences'!K15)</f>
        <v>0</v>
      </c>
      <c r="I15" s="35">
        <f>PRODUCT($B15)*('Step 2 - Consequences'!M15)</f>
        <v>0</v>
      </c>
      <c r="J15" s="35">
        <f>PRODUCT($B15)*('Step 2 - Consequences'!O15)</f>
        <v>0</v>
      </c>
      <c r="K15" s="35">
        <f>PRODUCT($B15)*('Step 2 - Consequences'!Q15)</f>
        <v>0</v>
      </c>
      <c r="L15" s="58">
        <f>PRODUCT($B15)*('Step 2 - Consequences'!S15)</f>
        <v>0</v>
      </c>
      <c r="M15" s="61">
        <f>PRODUCT($B15)*('Step 2 - Consequences'!U15)</f>
        <v>0</v>
      </c>
      <c r="N15" s="34">
        <f>PRODUCT($B15)*('Step 2 - Consequences'!W15)</f>
        <v>0</v>
      </c>
      <c r="O15" s="59" t="str">
        <f>'Step 2 - Consequences'!B15</f>
        <v>No</v>
      </c>
    </row>
    <row r="16" spans="1:16" ht="19" thickBot="1" x14ac:dyDescent="0.4">
      <c r="A16" s="29" t="str">
        <f>'Step1 - Exposure'!A16</f>
        <v>Other:</v>
      </c>
      <c r="B16" s="91"/>
      <c r="C16" s="62"/>
      <c r="D16" s="9"/>
      <c r="E16" s="34">
        <f>PRODUCT($B16)*('Step 2 - Consequences'!E16)</f>
        <v>0</v>
      </c>
      <c r="F16" s="35">
        <f>PRODUCT($B16)*('Step 2 - Consequences'!G16)</f>
        <v>0</v>
      </c>
      <c r="G16" s="35">
        <f>PRODUCT($B16)*('Step 2 - Consequences'!I16)</f>
        <v>0</v>
      </c>
      <c r="H16" s="35">
        <f>PRODUCT($B16)*('Step 2 - Consequences'!K16)</f>
        <v>0</v>
      </c>
      <c r="I16" s="35">
        <f>PRODUCT($B16)*('Step 2 - Consequences'!M16)</f>
        <v>0</v>
      </c>
      <c r="J16" s="35">
        <f>PRODUCT($B16)*('Step 2 - Consequences'!O16)</f>
        <v>0</v>
      </c>
      <c r="K16" s="35">
        <f>PRODUCT($B16)*('Step 2 - Consequences'!Q16)</f>
        <v>0</v>
      </c>
      <c r="L16" s="58">
        <f>PRODUCT($B16)*('Step 2 - Consequences'!S16)</f>
        <v>0</v>
      </c>
      <c r="M16" s="61">
        <f>PRODUCT($B16)*('Step 2 - Consequences'!U16)</f>
        <v>0</v>
      </c>
      <c r="N16" s="34">
        <f>PRODUCT($B16)*('Step 2 - Consequences'!W16)</f>
        <v>0</v>
      </c>
      <c r="O16" s="59" t="str">
        <f>'Step 2 - Consequences'!B16</f>
        <v>No</v>
      </c>
    </row>
    <row r="17" spans="1:15" ht="19" thickBot="1" x14ac:dyDescent="0.4">
      <c r="A17" s="29" t="str">
        <f>'Step1 - Exposure'!A17</f>
        <v>Other:</v>
      </c>
      <c r="B17" s="91"/>
      <c r="C17" s="62"/>
      <c r="D17" s="9"/>
      <c r="E17" s="34">
        <f>PRODUCT($B17)*('Step 2 - Consequences'!E17)</f>
        <v>0</v>
      </c>
      <c r="F17" s="35">
        <f>PRODUCT($B17)*('Step 2 - Consequences'!G17)</f>
        <v>0</v>
      </c>
      <c r="G17" s="35">
        <f>PRODUCT($B17)*('Step 2 - Consequences'!I17)</f>
        <v>0</v>
      </c>
      <c r="H17" s="35">
        <f>PRODUCT($B17)*('Step 2 - Consequences'!K17)</f>
        <v>0</v>
      </c>
      <c r="I17" s="35">
        <f>PRODUCT($B17)*('Step 2 - Consequences'!M17)</f>
        <v>0</v>
      </c>
      <c r="J17" s="35">
        <f>PRODUCT($B17)*('Step 2 - Consequences'!O17)</f>
        <v>0</v>
      </c>
      <c r="K17" s="35">
        <f>PRODUCT($B17)*('Step 2 - Consequences'!Q17)</f>
        <v>0</v>
      </c>
      <c r="L17" s="58">
        <f>PRODUCT($B17)*('Step 2 - Consequences'!S17)</f>
        <v>0</v>
      </c>
      <c r="M17" s="61">
        <f>PRODUCT($B17)*('Step 2 - Consequences'!U17)</f>
        <v>0</v>
      </c>
      <c r="N17" s="34">
        <f>PRODUCT($B17)*('Step 2 - Consequences'!W17)</f>
        <v>0</v>
      </c>
      <c r="O17" s="59" t="str">
        <f>'Step 2 - Consequences'!B17</f>
        <v>No</v>
      </c>
    </row>
    <row r="18" spans="1:15" ht="19" thickBot="1" x14ac:dyDescent="0.4">
      <c r="A18" s="29" t="str">
        <f>'Step1 - Exposure'!A18</f>
        <v>Other:</v>
      </c>
      <c r="B18" s="91"/>
      <c r="C18" s="62"/>
      <c r="D18" s="9"/>
      <c r="E18" s="34">
        <f>PRODUCT($B18)*('Step 2 - Consequences'!E18)</f>
        <v>0</v>
      </c>
      <c r="F18" s="35">
        <f>PRODUCT($B18)*('Step 2 - Consequences'!G18)</f>
        <v>0</v>
      </c>
      <c r="G18" s="35">
        <f>PRODUCT($B18)*('Step 2 - Consequences'!I18)</f>
        <v>0</v>
      </c>
      <c r="H18" s="35">
        <f>PRODUCT($B18)*('Step 2 - Consequences'!K18)</f>
        <v>0</v>
      </c>
      <c r="I18" s="35">
        <f>PRODUCT($B18)*('Step 2 - Consequences'!M18)</f>
        <v>0</v>
      </c>
      <c r="J18" s="35">
        <f>PRODUCT($B18)*('Step 2 - Consequences'!O18)</f>
        <v>0</v>
      </c>
      <c r="K18" s="35">
        <f>PRODUCT($B18)*('Step 2 - Consequences'!Q18)</f>
        <v>0</v>
      </c>
      <c r="L18" s="58">
        <f>PRODUCT($B18)*('Step 2 - Consequences'!S18)</f>
        <v>0</v>
      </c>
      <c r="M18" s="61">
        <f>PRODUCT($B18)*('Step 2 - Consequences'!U18)</f>
        <v>0</v>
      </c>
      <c r="N18" s="34">
        <f>PRODUCT($B18)*('Step 2 - Consequences'!W18)</f>
        <v>0</v>
      </c>
      <c r="O18" s="59" t="str">
        <f>'Step 2 - Consequences'!B18</f>
        <v>No</v>
      </c>
    </row>
    <row r="19" spans="1:15" ht="19" thickBot="1" x14ac:dyDescent="0.4">
      <c r="A19" s="29" t="str">
        <f>'Step1 - Exposure'!A19</f>
        <v>Other:</v>
      </c>
      <c r="B19" s="91"/>
      <c r="C19" s="62"/>
      <c r="D19" s="9"/>
      <c r="E19" s="34">
        <f>PRODUCT($B19)*('Step 2 - Consequences'!E19)</f>
        <v>0</v>
      </c>
      <c r="F19" s="35">
        <f>PRODUCT($B19)*('Step 2 - Consequences'!G19)</f>
        <v>0</v>
      </c>
      <c r="G19" s="35">
        <f>PRODUCT($B19)*('Step 2 - Consequences'!I19)</f>
        <v>0</v>
      </c>
      <c r="H19" s="35">
        <f>PRODUCT($B19)*('Step 2 - Consequences'!K19)</f>
        <v>0</v>
      </c>
      <c r="I19" s="35">
        <f>PRODUCT($B19)*('Step 2 - Consequences'!M19)</f>
        <v>0</v>
      </c>
      <c r="J19" s="35">
        <f>PRODUCT($B19)*('Step 2 - Consequences'!O19)</f>
        <v>0</v>
      </c>
      <c r="K19" s="35">
        <f>PRODUCT($B19)*('Step 2 - Consequences'!Q19)</f>
        <v>0</v>
      </c>
      <c r="L19" s="58">
        <f>PRODUCT($B19)*('Step 2 - Consequences'!S19)</f>
        <v>0</v>
      </c>
      <c r="M19" s="61">
        <f>PRODUCT($B19)*('Step 2 - Consequences'!U19)</f>
        <v>0</v>
      </c>
      <c r="N19" s="34">
        <f>PRODUCT($B19)*('Step 2 - Consequences'!W19)</f>
        <v>0</v>
      </c>
      <c r="O19" s="59" t="str">
        <f>'Step 2 - Consequences'!B19</f>
        <v>No</v>
      </c>
    </row>
    <row r="20" spans="1:15" ht="19" thickBot="1" x14ac:dyDescent="0.4">
      <c r="A20" s="29" t="str">
        <f>'Step1 - Exposure'!A20</f>
        <v>Other:</v>
      </c>
      <c r="B20" s="91"/>
      <c r="C20" s="62"/>
      <c r="D20" s="9"/>
      <c r="E20" s="34">
        <f>PRODUCT($B20)*('Step 2 - Consequences'!E20)</f>
        <v>0</v>
      </c>
      <c r="F20" s="35">
        <f>PRODUCT($B20)*('Step 2 - Consequences'!G20)</f>
        <v>0</v>
      </c>
      <c r="G20" s="35">
        <f>PRODUCT($B20)*('Step 2 - Consequences'!I20)</f>
        <v>0</v>
      </c>
      <c r="H20" s="35">
        <f>PRODUCT($B20)*('Step 2 - Consequences'!K20)</f>
        <v>0</v>
      </c>
      <c r="I20" s="35">
        <f>PRODUCT($B20)*('Step 2 - Consequences'!M20)</f>
        <v>0</v>
      </c>
      <c r="J20" s="35">
        <f>PRODUCT($B20)*('Step 2 - Consequences'!O20)</f>
        <v>0</v>
      </c>
      <c r="K20" s="35">
        <f>PRODUCT($B20)*('Step 2 - Consequences'!Q20)</f>
        <v>0</v>
      </c>
      <c r="L20" s="58">
        <f>PRODUCT($B20)*('Step 2 - Consequences'!S20)</f>
        <v>0</v>
      </c>
      <c r="M20" s="61">
        <f>PRODUCT($B20)*('Step 2 - Consequences'!U20)</f>
        <v>0</v>
      </c>
      <c r="N20" s="34">
        <f>PRODUCT($B20)*('Step 2 - Consequences'!W20)</f>
        <v>0</v>
      </c>
      <c r="O20" s="59" t="str">
        <f>'Step 2 - Consequences'!B20</f>
        <v>No</v>
      </c>
    </row>
    <row r="21" spans="1:15" ht="19" thickBot="1" x14ac:dyDescent="0.4">
      <c r="A21" s="29" t="str">
        <f>'Step1 - Exposure'!A21</f>
        <v>Other:</v>
      </c>
      <c r="B21" s="92"/>
      <c r="C21" s="63"/>
      <c r="D21" s="9"/>
      <c r="E21" s="34">
        <f>PRODUCT($B21)*('Step 2 - Consequences'!E21)</f>
        <v>0</v>
      </c>
      <c r="F21" s="35">
        <f>PRODUCT($B21)*('Step 2 - Consequences'!G21)</f>
        <v>0</v>
      </c>
      <c r="G21" s="35">
        <f>PRODUCT($B21)*('Step 2 - Consequences'!I21)</f>
        <v>0</v>
      </c>
      <c r="H21" s="35">
        <f>PRODUCT($B21)*('Step 2 - Consequences'!K21)</f>
        <v>0</v>
      </c>
      <c r="I21" s="35">
        <f>PRODUCT($B21)*('Step 2 - Consequences'!M21)</f>
        <v>0</v>
      </c>
      <c r="J21" s="35">
        <f>PRODUCT($B21)*('Step 2 - Consequences'!O21)</f>
        <v>0</v>
      </c>
      <c r="K21" s="35">
        <f>PRODUCT($B21)*('Step 2 - Consequences'!Q21)</f>
        <v>0</v>
      </c>
      <c r="L21" s="58">
        <f>PRODUCT($B21)*('Step 2 - Consequences'!S21)</f>
        <v>0</v>
      </c>
      <c r="M21" s="61">
        <f>PRODUCT($B21)*('Step 2 - Consequences'!U21)</f>
        <v>0</v>
      </c>
      <c r="N21" s="34">
        <f>PRODUCT($B21)*('Step 2 - Consequences'!W21)</f>
        <v>0</v>
      </c>
      <c r="O21" s="59">
        <f>'Step 2 - Consequences'!B21</f>
        <v>0</v>
      </c>
    </row>
    <row r="22" spans="1:15" x14ac:dyDescent="0.45">
      <c r="N22" s="102"/>
    </row>
    <row r="24" spans="1:15" hidden="1" x14ac:dyDescent="0.45"/>
    <row r="25" spans="1:15" ht="18.649999999999999" hidden="1" customHeight="1" x14ac:dyDescent="0.45">
      <c r="E25" s="146" t="s">
        <v>236</v>
      </c>
      <c r="F25" s="146" t="s">
        <v>237</v>
      </c>
      <c r="G25" s="146" t="s">
        <v>238</v>
      </c>
      <c r="H25" s="146" t="s">
        <v>239</v>
      </c>
    </row>
    <row r="26" spans="1:15" ht="18.649999999999999" hidden="1" customHeight="1" x14ac:dyDescent="0.45">
      <c r="E26" s="146" t="str">
        <f>'Step1 - Exposure'!A4</f>
        <v xml:space="preserve">Extreme heat </v>
      </c>
      <c r="F26" s="147">
        <v>3</v>
      </c>
      <c r="G26" s="147">
        <v>5</v>
      </c>
      <c r="H26" s="147">
        <v>5</v>
      </c>
    </row>
    <row r="27" spans="1:15" ht="18.649999999999999" hidden="1" customHeight="1" x14ac:dyDescent="0.45">
      <c r="E27" s="146" t="str">
        <f>'Step1 - Exposure'!A5</f>
        <v>Increased air temperature</v>
      </c>
      <c r="F27" s="147">
        <v>3</v>
      </c>
      <c r="G27" s="147">
        <v>4</v>
      </c>
      <c r="H27" s="147">
        <v>4</v>
      </c>
    </row>
    <row r="28" spans="1:15" ht="37" hidden="1" customHeight="1" x14ac:dyDescent="0.45">
      <c r="E28" s="146" t="str">
        <f>'Step1 - Exposure'!A6</f>
        <v>Wildfire</v>
      </c>
      <c r="F28" s="147">
        <v>2</v>
      </c>
      <c r="G28" s="147">
        <v>4</v>
      </c>
      <c r="H28" s="147">
        <v>4</v>
      </c>
    </row>
    <row r="29" spans="1:15" ht="18.649999999999999" hidden="1" customHeight="1" x14ac:dyDescent="0.45">
      <c r="E29" s="146" t="str">
        <f>'Step1 - Exposure'!A7</f>
        <v>Drought</v>
      </c>
      <c r="F29" s="147">
        <v>3</v>
      </c>
      <c r="G29" s="147">
        <v>4</v>
      </c>
      <c r="H29" s="147">
        <v>4</v>
      </c>
    </row>
    <row r="30" spans="1:15" ht="18.649999999999999" hidden="1" customHeight="1" x14ac:dyDescent="0.45">
      <c r="E30" s="146" t="str">
        <f>'Step1 - Exposure'!A8</f>
        <v>Short duration high intensity (SDHI) rainfall</v>
      </c>
      <c r="F30" s="147">
        <v>3</v>
      </c>
      <c r="G30" s="147">
        <v>4</v>
      </c>
      <c r="H30" s="147">
        <v>5</v>
      </c>
    </row>
    <row r="31" spans="1:15" ht="18.649999999999999" hidden="1" customHeight="1" x14ac:dyDescent="0.45">
      <c r="E31" s="146" t="str">
        <f>'Step1 - Exposure'!A9</f>
        <v>Severe Storms</v>
      </c>
      <c r="F31" s="147">
        <v>3</v>
      </c>
      <c r="G31" s="147">
        <v>4</v>
      </c>
      <c r="H31" s="147">
        <v>5</v>
      </c>
    </row>
    <row r="32" spans="1:15" ht="37" hidden="1" customHeight="1" x14ac:dyDescent="0.45">
      <c r="E32" s="146" t="str">
        <f>'Step1 - Exposure'!A10</f>
        <v>High Winds</v>
      </c>
      <c r="F32" s="147">
        <v>3</v>
      </c>
      <c r="G32" s="147">
        <v>3</v>
      </c>
      <c r="H32" s="147">
        <v>2</v>
      </c>
    </row>
    <row r="33" spans="1:8" ht="37" hidden="1" customHeight="1" x14ac:dyDescent="0.45">
      <c r="E33" s="146" t="str">
        <f>'Step1 - Exposure'!A11</f>
        <v>River Flooding</v>
      </c>
      <c r="F33" s="147">
        <v>2</v>
      </c>
      <c r="G33" s="147">
        <v>3</v>
      </c>
      <c r="H33" s="147">
        <v>3</v>
      </c>
    </row>
    <row r="34" spans="1:8" ht="18.649999999999999" hidden="1" customHeight="1" x14ac:dyDescent="0.45">
      <c r="E34" s="146" t="str">
        <f>'Step1 - Exposure'!A12</f>
        <v>Heavy Snowfall</v>
      </c>
      <c r="F34" s="147">
        <v>3</v>
      </c>
      <c r="G34" s="147">
        <v>3</v>
      </c>
      <c r="H34" s="147">
        <v>2</v>
      </c>
    </row>
    <row r="35" spans="1:8" ht="19" thickBot="1" x14ac:dyDescent="0.5">
      <c r="A35" s="202" t="s">
        <v>240</v>
      </c>
      <c r="B35"/>
      <c r="C35"/>
    </row>
    <row r="36" spans="1:8" ht="19.5" thickTop="1" thickBot="1" x14ac:dyDescent="0.5">
      <c r="A36" s="203" t="s">
        <v>241</v>
      </c>
      <c r="B36" s="204" t="s">
        <v>242</v>
      </c>
      <c r="C36" s="205" t="s">
        <v>243</v>
      </c>
    </row>
    <row r="37" spans="1:8" ht="19" thickTop="1" x14ac:dyDescent="0.45">
      <c r="A37" s="267" t="s">
        <v>192</v>
      </c>
      <c r="B37" s="268" t="str">
        <f>"1-2"</f>
        <v>1-2</v>
      </c>
      <c r="C37" s="206" t="s">
        <v>244</v>
      </c>
    </row>
    <row r="38" spans="1:8" ht="25.5" thickBot="1" x14ac:dyDescent="0.5">
      <c r="A38" s="261"/>
      <c r="B38" s="269"/>
      <c r="C38" s="196" t="s">
        <v>245</v>
      </c>
    </row>
    <row r="39" spans="1:8" x14ac:dyDescent="0.45">
      <c r="A39" s="260" t="s">
        <v>198</v>
      </c>
      <c r="B39" s="270" t="s">
        <v>246</v>
      </c>
      <c r="C39" s="206" t="s">
        <v>247</v>
      </c>
    </row>
    <row r="40" spans="1:8" ht="25.5" thickBot="1" x14ac:dyDescent="0.5">
      <c r="A40" s="261"/>
      <c r="B40" s="271"/>
      <c r="C40" s="196" t="s">
        <v>248</v>
      </c>
    </row>
    <row r="41" spans="1:8" x14ac:dyDescent="0.45">
      <c r="A41" s="260" t="s">
        <v>204</v>
      </c>
      <c r="B41" s="273" t="s">
        <v>249</v>
      </c>
      <c r="C41" s="206" t="s">
        <v>250</v>
      </c>
    </row>
    <row r="42" spans="1:8" ht="25" x14ac:dyDescent="0.45">
      <c r="A42" s="272"/>
      <c r="B42" s="274"/>
      <c r="C42" s="206" t="s">
        <v>251</v>
      </c>
    </row>
    <row r="43" spans="1:8" ht="25.5" thickBot="1" x14ac:dyDescent="0.5">
      <c r="A43" s="261"/>
      <c r="B43" s="275"/>
      <c r="C43" s="196" t="s">
        <v>252</v>
      </c>
    </row>
    <row r="44" spans="1:8" x14ac:dyDescent="0.45">
      <c r="A44" s="260" t="s">
        <v>209</v>
      </c>
      <c r="B44" s="262" t="str">
        <f>"10-16"</f>
        <v>10-16</v>
      </c>
      <c r="C44" s="206" t="s">
        <v>253</v>
      </c>
    </row>
    <row r="45" spans="1:8" ht="25.5" thickBot="1" x14ac:dyDescent="0.5">
      <c r="A45" s="261"/>
      <c r="B45" s="263"/>
      <c r="C45" s="196" t="s">
        <v>254</v>
      </c>
    </row>
    <row r="46" spans="1:8" x14ac:dyDescent="0.45">
      <c r="A46" s="260" t="s">
        <v>214</v>
      </c>
      <c r="B46" s="265" t="s">
        <v>255</v>
      </c>
      <c r="C46" s="206" t="s">
        <v>256</v>
      </c>
    </row>
    <row r="47" spans="1:8" ht="19" thickBot="1" x14ac:dyDescent="0.5">
      <c r="A47" s="264"/>
      <c r="B47" s="266"/>
      <c r="C47" s="199" t="s">
        <v>257</v>
      </c>
    </row>
    <row r="48" spans="1:8" ht="19" thickTop="1" x14ac:dyDescent="0.45"/>
  </sheetData>
  <mergeCells count="12">
    <mergeCell ref="A1:C1"/>
    <mergeCell ref="E2:N2"/>
    <mergeCell ref="A44:A45"/>
    <mergeCell ref="B44:B45"/>
    <mergeCell ref="A46:A47"/>
    <mergeCell ref="B46:B47"/>
    <mergeCell ref="A37:A38"/>
    <mergeCell ref="B37:B38"/>
    <mergeCell ref="A39:A40"/>
    <mergeCell ref="B39:B40"/>
    <mergeCell ref="A41:A43"/>
    <mergeCell ref="B41:B43"/>
  </mergeCells>
  <conditionalFormatting sqref="A14:C21 A13:B13">
    <cfRule type="expression" dxfId="35" priority="102">
      <formula>$O13:$O40="No"</formula>
    </cfRule>
  </conditionalFormatting>
  <conditionalFormatting sqref="C10:C11">
    <cfRule type="expression" dxfId="34" priority="232">
      <formula>$O10:$O26="No"</formula>
    </cfRule>
  </conditionalFormatting>
  <conditionalFormatting sqref="C13">
    <cfRule type="expression" dxfId="33" priority="242">
      <formula>$O13:$O29="No"</formula>
    </cfRule>
  </conditionalFormatting>
  <conditionalFormatting sqref="B9">
    <cfRule type="expression" dxfId="32" priority="317">
      <formula>$O9:$O29="No"</formula>
    </cfRule>
  </conditionalFormatting>
  <conditionalFormatting sqref="C9">
    <cfRule type="expression" dxfId="31" priority="348">
      <formula>$O9:$O28="No"</formula>
    </cfRule>
  </conditionalFormatting>
  <conditionalFormatting sqref="C4:C8 B10:B11 A4:A12">
    <cfRule type="expression" dxfId="30" priority="362">
      <formula>$O4:$O21="No"</formula>
    </cfRule>
  </conditionalFormatting>
  <conditionalFormatting sqref="E4:N21">
    <cfRule type="cellIs" dxfId="29" priority="367" operator="equal">
      <formula>5</formula>
    </cfRule>
    <cfRule type="cellIs" dxfId="28" priority="368" operator="equal">
      <formula>6</formula>
    </cfRule>
    <cfRule type="cellIs" dxfId="27" priority="369" operator="between">
      <formula>3</formula>
      <formula>4</formula>
    </cfRule>
    <cfRule type="cellIs" dxfId="26" priority="370" operator="between">
      <formula>6</formula>
      <formula>9</formula>
    </cfRule>
    <cfRule type="cellIs" dxfId="25" priority="371" operator="between">
      <formula>1</formula>
      <formula>2</formula>
    </cfRule>
    <cfRule type="cellIs" dxfId="24" priority="372" operator="between">
      <formula>10</formula>
      <formula>16</formula>
    </cfRule>
    <cfRule type="cellIs" dxfId="23" priority="373" operator="between">
      <formula>20</formula>
      <formula>25</formula>
    </cfRule>
    <cfRule type="expression" dxfId="22" priority="374">
      <formula>$O4:$O21="No"</formula>
    </cfRule>
  </conditionalFormatting>
  <conditionalFormatting sqref="B4:B8">
    <cfRule type="expression" dxfId="21" priority="377">
      <formula>$O4:$O22="No"</formula>
    </cfRule>
  </conditionalFormatting>
  <conditionalFormatting sqref="B12">
    <cfRule type="expression" dxfId="20" priority="7">
      <formula>$O12:$O29="No"</formula>
    </cfRule>
  </conditionalFormatting>
  <conditionalFormatting sqref="C12">
    <cfRule type="expression" dxfId="19" priority="2">
      <formula>$O12:$O30="No"</formula>
    </cfRule>
  </conditionalFormatting>
  <dataValidations count="1">
    <dataValidation operator="lessThan" allowBlank="1" showInputMessage="1" showErrorMessage="1" sqref="B4:B12" xr:uid="{9E6C5A8A-9643-4EF1-8F21-9ED9FEF25ECF}"/>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operator="lessThan" allowBlank="1" showInputMessage="1" showErrorMessage="1" xr:uid="{00000000-0002-0000-0800-000002000000}">
          <x14:formula1>
            <xm:f>Validation!$D$2:$D$6</xm:f>
          </x14:formula1>
          <xm:sqref>B13:B21</xm:sqref>
        </x14:dataValidation>
        <x14:dataValidation type="list" operator="lessThan" allowBlank="1" showInputMessage="1" showErrorMessage="1" xr:uid="{00000000-0002-0000-0800-000001000000}">
          <x14:formula1>
            <xm:f>Validation!$D$2:$D$27</xm:f>
          </x14:formula1>
          <xm:sqref>D4:D21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04647AF616AE42B5FB7E3218FA8EBC" ma:contentTypeVersion="21" ma:contentTypeDescription="Create a new document." ma:contentTypeScope="" ma:versionID="e65fc4a71b678498055a54ccd04d5d74">
  <xsd:schema xmlns:xsd="http://www.w3.org/2001/XMLSchema" xmlns:xs="http://www.w3.org/2001/XMLSchema" xmlns:p="http://schemas.microsoft.com/office/2006/metadata/properties" xmlns:ns2="9c01f1cb-5225-4ee2-90b0-832cdfcd6c0f" xmlns:ns3="63fc3e69-7bcb-43a1-bc5d-85e5d362046c" targetNamespace="http://schemas.microsoft.com/office/2006/metadata/properties" ma:root="true" ma:fieldsID="2b4f0e123b668f2402b6fd86940ff8d7" ns2:_="" ns3:_="">
    <xsd:import namespace="9c01f1cb-5225-4ee2-90b0-832cdfcd6c0f"/>
    <xsd:import namespace="63fc3e69-7bcb-43a1-bc5d-85e5d362046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Notes" minOccurs="0"/>
                <xsd:element ref="ns2:Note" minOccurs="0"/>
                <xsd:element ref="ns2:Them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01f1cb-5225-4ee2-90b0-832cdfcd6c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41d824f-8fcb-403c-8eb0-24d834084a57"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Notes" ma:index="24" nillable="true" ma:displayName="Notes" ma:format="Dropdown" ma:internalName="Notes">
      <xsd:simpleType>
        <xsd:restriction base="dms:Note"/>
      </xsd:simpleType>
    </xsd:element>
    <xsd:element name="Note" ma:index="25" nillable="true" ma:displayName="Note" ma:format="Dropdown" ma:internalName="Note">
      <xsd:simpleType>
        <xsd:restriction base="dms:Note">
          <xsd:maxLength value="255"/>
        </xsd:restriction>
      </xsd:simpleType>
    </xsd:element>
    <xsd:element name="Theme" ma:index="26" nillable="true" ma:displayName="Folder Theme" ma:format="Dropdown" ma:internalName="Theme">
      <xsd:simpleType>
        <xsd:restriction base="dms:Choice">
          <xsd:enumeration value="Net Zero Buildings"/>
          <xsd:enumeration value="Waste"/>
          <xsd:enumeration value="Enabling"/>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fc3e69-7bcb-43a1-bc5d-85e5d362046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c92cdb7-118c-484e-8f36-3b667eea068b}" ma:internalName="TaxCatchAll" ma:showField="CatchAllData" ma:web="63fc3e69-7bcb-43a1-bc5d-85e5d36204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3fc3e69-7bcb-43a1-bc5d-85e5d362046c">
      <UserInfo>
        <DisplayName>Li, Charling</DisplayName>
        <AccountId>11</AccountId>
        <AccountType/>
      </UserInfo>
      <UserInfo>
        <DisplayName>Hilt, Micah</DisplayName>
        <AccountId>17</AccountId>
        <AccountType/>
      </UserInfo>
    </SharedWithUsers>
    <TaxCatchAll xmlns="63fc3e69-7bcb-43a1-bc5d-85e5d362046c" xsi:nil="true"/>
    <Theme xmlns="9c01f1cb-5225-4ee2-90b0-832cdfcd6c0f" xsi:nil="true"/>
    <Notes xmlns="9c01f1cb-5225-4ee2-90b0-832cdfcd6c0f" xsi:nil="true"/>
    <lcf76f155ced4ddcb4097134ff3c332f xmlns="9c01f1cb-5225-4ee2-90b0-832cdfcd6c0f">
      <Terms xmlns="http://schemas.microsoft.com/office/infopath/2007/PartnerControls"/>
    </lcf76f155ced4ddcb4097134ff3c332f>
    <Note xmlns="9c01f1cb-5225-4ee2-90b0-832cdfcd6c0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1EFB19-9463-44A5-9D68-00738242A0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01f1cb-5225-4ee2-90b0-832cdfcd6c0f"/>
    <ds:schemaRef ds:uri="63fc3e69-7bcb-43a1-bc5d-85e5d36204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0268C3-613E-4B77-8CC6-D5E732411155}">
  <ds:schemaRefs>
    <ds:schemaRef ds:uri="http://www.w3.org/XML/1998/namespace"/>
    <ds:schemaRef ds:uri="http://schemas.microsoft.com/office/2006/metadata/properties"/>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63fc3e69-7bcb-43a1-bc5d-85e5d362046c"/>
    <ds:schemaRef ds:uri="9c01f1cb-5225-4ee2-90b0-832cdfcd6c0f"/>
    <ds:schemaRef ds:uri="http://purl.org/dc/dcmitype/"/>
  </ds:schemaRefs>
</ds:datastoreItem>
</file>

<file path=customXml/itemProps3.xml><?xml version="1.0" encoding="utf-8"?>
<ds:datastoreItem xmlns:ds="http://schemas.openxmlformats.org/officeDocument/2006/customXml" ds:itemID="{B454876A-1B0D-4FD0-B5EA-70EDAC0D93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13</vt:i4>
      </vt:variant>
    </vt:vector>
  </HeadingPairs>
  <TitlesOfParts>
    <vt:vector size="31" baseType="lpstr">
      <vt:lpstr>Instructions</vt:lpstr>
      <vt:lpstr>Step 1- Background</vt:lpstr>
      <vt:lpstr>Step 1 - Instructions</vt:lpstr>
      <vt:lpstr>Step1 - Exposure</vt:lpstr>
      <vt:lpstr>Step 2 - Instructions</vt:lpstr>
      <vt:lpstr>Step 2  - Asset Categories</vt:lpstr>
      <vt:lpstr>Step 2 - Consequences</vt:lpstr>
      <vt:lpstr>Step 3 - Instructions</vt:lpstr>
      <vt:lpstr>Step3_baselinerisk</vt:lpstr>
      <vt:lpstr>Step3_futurerisk</vt:lpstr>
      <vt:lpstr>Step 4 - Instructions</vt:lpstr>
      <vt:lpstr>Step4_implementation</vt:lpstr>
      <vt:lpstr>Design</vt:lpstr>
      <vt:lpstr>Past_Assessments</vt:lpstr>
      <vt:lpstr>Validation</vt:lpstr>
      <vt:lpstr>Database_Resilience_Measures</vt:lpstr>
      <vt:lpstr>Resources</vt:lpstr>
      <vt:lpstr>Version Control</vt:lpstr>
      <vt:lpstr>Past_Assessments!_Ref146183431</vt:lpstr>
      <vt:lpstr>Step3_baselinerisk!_Ref86241671</vt:lpstr>
      <vt:lpstr>Step3_futurerisk!ColumnA</vt:lpstr>
      <vt:lpstr>ColumnA</vt:lpstr>
      <vt:lpstr>Step3_futurerisk!ColumnB</vt:lpstr>
      <vt:lpstr>ColumnB</vt:lpstr>
      <vt:lpstr>Potential_Impacts</vt:lpstr>
      <vt:lpstr>Instructions!Print_Area</vt:lpstr>
      <vt:lpstr>'Step 1 - Instructions'!Print_Area</vt:lpstr>
      <vt:lpstr>'Step 1- Background'!Print_Area</vt:lpstr>
      <vt:lpstr>'Step 2 - Instructions'!Print_Area</vt:lpstr>
      <vt:lpstr>'Step 3 - Instructions'!Print_Area</vt:lpstr>
      <vt:lpstr>'Step 4 - Instructions'!Print_Area</vt:lpstr>
    </vt:vector>
  </TitlesOfParts>
  <Manager/>
  <Company>City of Vancouver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City of Vancouver</dc:creator>
  <cp:keywords/>
  <dc:description/>
  <cp:lastModifiedBy>Cookson-Hills, Pippa</cp:lastModifiedBy>
  <cp:revision/>
  <dcterms:created xsi:type="dcterms:W3CDTF">2022-11-03T16:51:09Z</dcterms:created>
  <dcterms:modified xsi:type="dcterms:W3CDTF">2024-03-21T20:36:08Z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0x0101007604647AF616AE42B5FB7E3218FA8EBC</vt:lpwstr>
  </property>
  <property fmtid="{D5CDD505-2E9C-101B-9397-08002B2CF9AE}" pid="3" name="MediaServiceImageTags">
    <vt:lpwstr/>
  </property>
</Properties>
</file>